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5" sheetId="1" r:id="rId1"/>
    <sheet name="Лист1" sheetId="2" r:id="rId2"/>
  </sheets>
  <definedNames>
    <definedName name="_xlnm.Print_Titles" localSheetId="0">'стр.1_5'!$25:$25</definedName>
    <definedName name="_xlnm.Print_Area" localSheetId="0">'стр.1_5'!$A$1:$DD$105</definedName>
  </definedNames>
  <calcPr fullCalcOnLoad="1"/>
</workbook>
</file>

<file path=xl/sharedStrings.xml><?xml version="1.0" encoding="utf-8"?>
<sst xmlns="http://schemas.openxmlformats.org/spreadsheetml/2006/main" count="194" uniqueCount="176">
  <si>
    <t>Приложение № 1</t>
  </si>
  <si>
    <t>РАСЧЕТ</t>
  </si>
  <si>
    <t>размера собственных средств</t>
  </si>
  <si>
    <t>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</si>
  <si>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</si>
  <si>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</si>
  <si>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</si>
  <si>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</si>
  <si>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</si>
  <si>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</si>
  <si>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</si>
  <si>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</si>
  <si>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</si>
  <si>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</si>
  <si>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</si>
  <si>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</si>
  <si>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</si>
  <si>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</si>
  <si>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</si>
  <si>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</si>
  <si>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</si>
  <si>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</si>
  <si>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</si>
  <si>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</si>
  <si>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</si>
  <si>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</si>
  <si>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</si>
  <si>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</si>
  <si>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</si>
  <si>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</si>
  <si>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</si>
  <si>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</si>
  <si>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</si>
  <si>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</si>
  <si>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</si>
  <si>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</si>
  <si>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</si>
  <si>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</si>
  <si>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</si>
  <si>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</si>
  <si>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</si>
  <si>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</si>
  <si>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</si>
  <si>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</si>
  <si>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</si>
  <si>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</si>
  <si>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</si>
  <si>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</si>
  <si>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</si>
  <si>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</si>
  <si>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</si>
  <si>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</si>
  <si>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</si>
  <si>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</si>
  <si>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</si>
  <si>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</si>
  <si>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</si>
  <si>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</si>
  <si>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</si>
  <si>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</si>
  <si>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</si>
  <si>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</si>
  <si>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</si>
  <si>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</si>
  <si>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</si>
  <si>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</si>
  <si>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</si>
  <si>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</si>
  <si>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</si>
  <si>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</si>
  <si>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</si>
  <si>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</si>
  <si>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</si>
  <si>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</si>
  <si>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</si>
  <si>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</si>
  <si>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</si>
  <si>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</si>
  <si>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</si>
  <si>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</si>
  <si>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</si>
  <si>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</si>
  <si>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</si>
  <si>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</si>
  <si>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</si>
  <si>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</si>
  <si>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</si>
  <si>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</si>
  <si>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</si>
  <si>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</si>
  <si>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</si>
  <si>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</si>
  <si>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</si>
  <si>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</si>
  <si>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</si>
  <si>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</si>
  <si>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</si>
  <si>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</si>
  <si>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</si>
  <si>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</si>
  <si>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</si>
  <si>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</si>
  <si>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</si>
  <si>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</si>
  <si>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</si>
  <si>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</si>
  <si>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</si>
  <si>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</si>
  <si>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</si>
  <si>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</si>
  <si>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</si>
  <si>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</si>
  <si>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</si>
  <si>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</si>
  <si>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</si>
  <si>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</si>
  <si>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</si>
  <si>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</si>
  <si>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 xml:space="preserve">товарных бирж и биржевых посредников, </t>
  </si>
  <si>
    <t xml:space="preserve">заключающих в биржевой торговле договоры, 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</si>
  <si>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</si>
  <si>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</si>
  <si>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</si>
  <si>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</si>
  <si>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</si>
  <si>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</si>
  <si>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</si>
  <si>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</si>
  <si>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</si>
  <si>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</si>
  <si>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</si>
  <si>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 xml:space="preserve"> г.</t>
  </si>
  <si>
    <t xml:space="preserve">на </t>
  </si>
  <si>
    <t>Недвижимое имущество</t>
  </si>
  <si>
    <t>Транспортные средства</t>
  </si>
  <si>
    <t>Итого по строкам 010 - 050</t>
  </si>
  <si>
    <t>Итого по строкам 070 - 080</t>
  </si>
  <si>
    <t>Итого по строкам 100 - 110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</si>
  <si>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</si>
  <si>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</si>
  <si>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</si>
  <si>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</si>
  <si>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</si>
  <si>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</si>
  <si>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</si>
  <si>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</si>
  <si>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</si>
  <si>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</si>
  <si>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</si>
  <si>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</si>
  <si>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</si>
  <si>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</si>
  <si>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280 - 510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</si>
  <si>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</si>
  <si>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</si>
  <si>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</si>
  <si>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570</t>
  </si>
  <si>
    <t>580</t>
  </si>
  <si>
    <t>590</t>
  </si>
  <si>
    <t>600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</si>
  <si>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</si>
  <si>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</si>
  <si>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</si>
  <si>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</si>
  <si>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</si>
  <si>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Программно-аппаратные средства</t>
  </si>
  <si>
    <t>Итого по строкам 530 - 620</t>
  </si>
  <si>
    <t>2012</t>
  </si>
  <si>
    <t xml:space="preserve">Общество с ограниченной ответственностью "Управляющая компания </t>
  </si>
  <si>
    <t>"Аврора Капитал Менеджмент"</t>
  </si>
  <si>
    <t>Главный бухгалтер</t>
  </si>
  <si>
    <t>Генеральный директор</t>
  </si>
  <si>
    <t>Шавидзе Е.З.</t>
  </si>
  <si>
    <t>Селютина М.И.</t>
  </si>
  <si>
    <t>30</t>
  </si>
  <si>
    <t>Апреля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</si>
</sst>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left" vertical="top"/>
    </xf>
    <xf numFmtId="0" fontId="4" fillId="0" borderId="1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 vertical="top"/>
    </xf>
    <xf numFmtId="0" fontId="4" fillId="0" borderId="16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 wrapText="1"/>
    </xf>
    <xf numFmtId="4" fontId="4" fillId="0" borderId="11" xfId="0" applyNumberFormat="1" applyFont="1" applyBorder="1" applyAlignment="1">
      <alignment horizontal="center" vertical="top"/>
    </xf>
    <xf numFmtId="4" fontId="4" fillId="0" borderId="16" xfId="0" applyNumberFormat="1" applyFont="1" applyBorder="1" applyAlignment="1">
      <alignment horizontal="center" vertical="top"/>
    </xf>
    <xf numFmtId="4" fontId="4" fillId="0" borderId="10" xfId="0" applyNumberFormat="1" applyFont="1" applyBorder="1" applyAlignment="1">
      <alignment horizontal="center" vertical="top"/>
    </xf>
    <xf numFmtId="0" fontId="5" fillId="0" borderId="16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 wrapText="1"/>
    </xf>
    <xf numFmtId="4" fontId="4" fillId="0" borderId="11" xfId="0" applyNumberFormat="1" applyFont="1" applyFill="1" applyBorder="1" applyAlignment="1">
      <alignment horizontal="center" vertical="top"/>
    </xf>
    <xf numFmtId="4" fontId="4" fillId="0" borderId="16" xfId="0" applyNumberFormat="1" applyFont="1" applyFill="1" applyBorder="1" applyAlignment="1">
      <alignment horizontal="center" vertical="top"/>
    </xf>
    <xf numFmtId="4" fontId="4" fillId="0" borderId="10" xfId="0" applyNumberFormat="1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16" xfId="0" applyFont="1" applyBorder="1" applyAlignment="1">
      <alignment horizontal="justify" vertical="top"/>
    </xf>
    <xf numFmtId="4" fontId="4" fillId="0" borderId="12" xfId="0" applyNumberFormat="1" applyFont="1" applyBorder="1" applyAlignment="1">
      <alignment horizontal="center" vertical="top"/>
    </xf>
    <xf numFmtId="4" fontId="4" fillId="0" borderId="14" xfId="0" applyNumberFormat="1" applyFont="1" applyBorder="1" applyAlignment="1">
      <alignment horizontal="center" vertical="top"/>
    </xf>
    <xf numFmtId="4" fontId="4" fillId="0" borderId="13" xfId="0" applyNumberFormat="1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4" xfId="0" applyFont="1" applyBorder="1" applyAlignment="1">
      <alignment horizontal="left" vertical="top"/>
    </xf>
    <xf numFmtId="0" fontId="2" fillId="0" borderId="0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" fontId="4" fillId="0" borderId="17" xfId="0" applyNumberFormat="1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49" fontId="4" fillId="0" borderId="17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05"/>
  <sheetViews>
    <sheetView tabSelected="1" view="pageBreakPreview" zoomScaleSheetLayoutView="100" zoomScalePageLayoutView="0" workbookViewId="0" topLeftCell="A95">
      <selection activeCell="CM84" sqref="CM84:DD84"/>
    </sheetView>
  </sheetViews>
  <sheetFormatPr defaultColWidth="0.875" defaultRowHeight="16.5" customHeight="1"/>
  <cols>
    <col min="1" max="73" width="0.875" style="1" customWidth="1"/>
    <col min="74" max="74" width="2.00390625" style="1" customWidth="1"/>
    <col min="75" max="16384" width="0.875" style="1" customWidth="1"/>
  </cols>
  <sheetData>
    <row r="1" spans="58:65" s="14" customFormat="1" ht="10.5" customHeight="1">
      <c r="BF1" s="16"/>
      <c r="BG1" s="16"/>
      <c r="BH1" s="16"/>
      <c r="BJ1" s="16"/>
      <c r="BK1" s="16"/>
      <c r="BL1" s="16"/>
      <c r="BM1" s="16" t="s">
        <v>0</v>
      </c>
    </row>
    <row r="2" s="14" customFormat="1" ht="10.5" customHeight="1">
      <c r="BM2" s="14" t="s">
        <v>120</v>
      </c>
    </row>
    <row r="3" s="14" customFormat="1" ht="10.5" customHeight="1">
      <c r="BM3" s="14" t="s">
        <v>121</v>
      </c>
    </row>
    <row r="4" spans="65:105" s="14" customFormat="1" ht="10.5" customHeight="1">
      <c r="BM4" s="14" t="s">
        <v>122</v>
      </c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</row>
    <row r="5" spans="65:105" s="14" customFormat="1" ht="10.5" customHeight="1">
      <c r="BM5" s="14" t="s">
        <v>123</v>
      </c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</row>
    <row r="6" spans="65:105" s="14" customFormat="1" ht="10.5" customHeight="1">
      <c r="BM6" s="14" t="s">
        <v>124</v>
      </c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</row>
    <row r="7" spans="65:105" s="14" customFormat="1" ht="10.5" customHeight="1">
      <c r="BM7" s="14" t="s">
        <v>118</v>
      </c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</row>
    <row r="8" spans="65:105" s="14" customFormat="1" ht="10.5" customHeight="1">
      <c r="BM8" s="14" t="s">
        <v>119</v>
      </c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</row>
    <row r="9" spans="65:105" s="14" customFormat="1" ht="10.5" customHeight="1">
      <c r="BM9" s="14" t="s">
        <v>125</v>
      </c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</row>
    <row r="10" spans="65:105" s="14" customFormat="1" ht="10.5" customHeight="1">
      <c r="BM10" s="14" t="s">
        <v>126</v>
      </c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</row>
    <row r="11" spans="65:105" s="14" customFormat="1" ht="10.5" customHeight="1">
      <c r="BM11" s="14" t="s">
        <v>127</v>
      </c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</row>
    <row r="12" spans="65:105" s="14" customFormat="1" ht="10.5" customHeight="1">
      <c r="BM12" s="14" t="s">
        <v>128</v>
      </c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</row>
    <row r="13" spans="65:105" s="14" customFormat="1" ht="10.5" customHeight="1">
      <c r="BM13" s="14" t="s">
        <v>129</v>
      </c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</row>
    <row r="14" spans="92:105" s="14" customFormat="1" ht="6" customHeight="1"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</row>
    <row r="15" spans="65:105" s="17" customFormat="1" ht="10.5" customHeight="1">
      <c r="BM15" s="17" t="s">
        <v>130</v>
      </c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</row>
    <row r="16" spans="92:105" s="4" customFormat="1" ht="18" customHeight="1"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</row>
    <row r="17" spans="1:108" s="4" customFormat="1" ht="14.25" customHeight="1">
      <c r="A17" s="63" t="s">
        <v>1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</row>
    <row r="18" spans="1:108" s="4" customFormat="1" ht="14.25" customHeight="1">
      <c r="A18" s="63" t="s">
        <v>2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</row>
    <row r="19" spans="8:105" s="3" customFormat="1" ht="13.5" customHeight="1">
      <c r="H19" s="4"/>
      <c r="I19" s="4"/>
      <c r="J19" s="4"/>
      <c r="K19" s="4"/>
      <c r="L19" s="4"/>
      <c r="M19" s="4"/>
      <c r="N19" s="4"/>
      <c r="O19" s="7"/>
      <c r="P19" s="7"/>
      <c r="Y19" s="4"/>
      <c r="Z19" s="4"/>
      <c r="AA19" s="4"/>
      <c r="AB19" s="4"/>
      <c r="AC19" s="4"/>
      <c r="AD19" s="4"/>
      <c r="AJ19" s="4"/>
      <c r="AK19" s="4"/>
      <c r="AL19" s="6" t="s">
        <v>132</v>
      </c>
      <c r="AM19" s="64" t="s">
        <v>174</v>
      </c>
      <c r="AN19" s="64"/>
      <c r="AO19" s="64"/>
      <c r="AP19" s="64"/>
      <c r="AQ19" s="64"/>
      <c r="AR19" s="63" t="s">
        <v>3</v>
      </c>
      <c r="AS19" s="63"/>
      <c r="AT19" s="64" t="s">
        <v>175</v>
      </c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3" t="s">
        <v>3</v>
      </c>
      <c r="BJ19" s="63"/>
      <c r="BK19" s="64" t="s">
        <v>167</v>
      </c>
      <c r="BL19" s="64"/>
      <c r="BM19" s="64"/>
      <c r="BN19" s="64"/>
      <c r="BO19" s="64"/>
      <c r="BP19" s="64"/>
      <c r="BQ19" s="64"/>
      <c r="BR19" s="64"/>
      <c r="BS19" s="8" t="s">
        <v>131</v>
      </c>
      <c r="BU19" s="7"/>
      <c r="BX19" s="4"/>
      <c r="BY19" s="4"/>
      <c r="BZ19" s="4"/>
      <c r="CA19" s="4"/>
      <c r="CB19" s="4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</row>
    <row r="20" spans="8:105" s="3" customFormat="1" ht="16.5" customHeight="1">
      <c r="H20" s="65" t="s">
        <v>168</v>
      </c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Z20" s="2"/>
      <c r="DA20" s="2"/>
    </row>
    <row r="21" spans="8:105" s="3" customFormat="1" ht="16.5" customHeight="1"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74" t="s">
        <v>169</v>
      </c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Z21" s="2"/>
      <c r="DA21" s="2"/>
    </row>
    <row r="22" spans="8:105" s="3" customFormat="1" ht="24" customHeight="1">
      <c r="H22" s="54" t="s">
        <v>4</v>
      </c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Z22" s="2"/>
      <c r="DA22" s="2"/>
    </row>
    <row r="23" spans="1:108" s="9" customFormat="1" ht="15.75" customHeight="1">
      <c r="A23" s="25"/>
      <c r="B23" s="29" t="s">
        <v>5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30"/>
    </row>
    <row r="24" spans="1:108" s="12" customFormat="1" ht="62.25" customHeight="1">
      <c r="A24" s="31" t="s">
        <v>12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3"/>
      <c r="BA24" s="55" t="s">
        <v>13</v>
      </c>
      <c r="BB24" s="32"/>
      <c r="BC24" s="32"/>
      <c r="BD24" s="32"/>
      <c r="BE24" s="32"/>
      <c r="BF24" s="32"/>
      <c r="BG24" s="32"/>
      <c r="BH24" s="32"/>
      <c r="BI24" s="33"/>
      <c r="BJ24" s="55" t="s">
        <v>14</v>
      </c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3"/>
      <c r="BW24" s="31" t="s">
        <v>9</v>
      </c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3"/>
      <c r="CM24" s="55" t="s">
        <v>15</v>
      </c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3"/>
    </row>
    <row r="25" spans="1:108" s="12" customFormat="1" ht="14.25" customHeight="1">
      <c r="A25" s="31">
        <v>1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3"/>
      <c r="BA25" s="31">
        <v>2</v>
      </c>
      <c r="BB25" s="32"/>
      <c r="BC25" s="32"/>
      <c r="BD25" s="32"/>
      <c r="BE25" s="32"/>
      <c r="BF25" s="32"/>
      <c r="BG25" s="32"/>
      <c r="BH25" s="32"/>
      <c r="BI25" s="33"/>
      <c r="BJ25" s="31">
        <v>3</v>
      </c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3"/>
      <c r="BW25" s="31">
        <v>4</v>
      </c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3"/>
      <c r="CM25" s="31">
        <v>5</v>
      </c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3"/>
    </row>
    <row r="26" spans="1:108" s="9" customFormat="1" ht="15.75" customHeight="1">
      <c r="A26" s="25"/>
      <c r="B26" s="41" t="s">
        <v>6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2"/>
    </row>
    <row r="27" spans="1:108" s="24" customFormat="1" ht="15.75" customHeight="1">
      <c r="A27" s="20"/>
      <c r="B27" s="29" t="s">
        <v>133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19"/>
      <c r="BA27" s="34" t="s">
        <v>16</v>
      </c>
      <c r="BB27" s="35"/>
      <c r="BC27" s="35"/>
      <c r="BD27" s="35"/>
      <c r="BE27" s="35"/>
      <c r="BF27" s="35"/>
      <c r="BG27" s="35"/>
      <c r="BH27" s="35"/>
      <c r="BI27" s="36"/>
      <c r="BJ27" s="31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3"/>
      <c r="BW27" s="31">
        <v>1</v>
      </c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3"/>
      <c r="CM27" s="31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3"/>
    </row>
    <row r="28" spans="1:108" s="24" customFormat="1" ht="15.75" customHeight="1">
      <c r="A28" s="20"/>
      <c r="B28" s="29" t="s">
        <v>165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19"/>
      <c r="BA28" s="34" t="s">
        <v>17</v>
      </c>
      <c r="BB28" s="35"/>
      <c r="BC28" s="35"/>
      <c r="BD28" s="35"/>
      <c r="BE28" s="35"/>
      <c r="BF28" s="35"/>
      <c r="BG28" s="35"/>
      <c r="BH28" s="35"/>
      <c r="BI28" s="36"/>
      <c r="BJ28" s="38">
        <v>50725.18</v>
      </c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40"/>
      <c r="BW28" s="31">
        <v>1</v>
      </c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3"/>
      <c r="CM28" s="38">
        <f>BJ28</f>
        <v>50725.18</v>
      </c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3"/>
    </row>
    <row r="29" spans="1:108" s="24" customFormat="1" ht="15.75" customHeight="1">
      <c r="A29" s="20"/>
      <c r="B29" s="29" t="s">
        <v>134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19"/>
      <c r="BA29" s="34" t="s">
        <v>18</v>
      </c>
      <c r="BB29" s="35"/>
      <c r="BC29" s="35"/>
      <c r="BD29" s="35"/>
      <c r="BE29" s="35"/>
      <c r="BF29" s="35"/>
      <c r="BG29" s="35"/>
      <c r="BH29" s="35"/>
      <c r="BI29" s="36"/>
      <c r="BJ29" s="31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3"/>
      <c r="BW29" s="31">
        <v>1</v>
      </c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3"/>
      <c r="CM29" s="31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3"/>
    </row>
    <row r="30" spans="1:108" s="24" customFormat="1" ht="15.75" customHeight="1">
      <c r="A30" s="20"/>
      <c r="B30" s="29" t="s">
        <v>7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19"/>
      <c r="BA30" s="34" t="s">
        <v>19</v>
      </c>
      <c r="BB30" s="35"/>
      <c r="BC30" s="35"/>
      <c r="BD30" s="35"/>
      <c r="BE30" s="35"/>
      <c r="BF30" s="35"/>
      <c r="BG30" s="35"/>
      <c r="BH30" s="35"/>
      <c r="BI30" s="36"/>
      <c r="BJ30" s="38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3"/>
      <c r="BW30" s="31">
        <v>0.5</v>
      </c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3"/>
      <c r="CM30" s="31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3"/>
    </row>
    <row r="31" spans="1:108" s="24" customFormat="1" ht="15.75" customHeight="1">
      <c r="A31" s="20"/>
      <c r="B31" s="29" t="s">
        <v>8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19"/>
      <c r="BA31" s="34" t="s">
        <v>21</v>
      </c>
      <c r="BB31" s="35"/>
      <c r="BC31" s="35"/>
      <c r="BD31" s="35"/>
      <c r="BE31" s="35"/>
      <c r="BF31" s="35"/>
      <c r="BG31" s="35"/>
      <c r="BH31" s="35"/>
      <c r="BI31" s="36"/>
      <c r="BJ31" s="31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3"/>
      <c r="BW31" s="31">
        <v>0.5</v>
      </c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3"/>
      <c r="CM31" s="31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3"/>
    </row>
    <row r="32" spans="1:108" s="24" customFormat="1" ht="15.75" customHeight="1">
      <c r="A32" s="21"/>
      <c r="B32" s="62" t="s">
        <v>135</v>
      </c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22"/>
      <c r="BA32" s="69" t="s">
        <v>22</v>
      </c>
      <c r="BB32" s="70"/>
      <c r="BC32" s="70"/>
      <c r="BD32" s="70"/>
      <c r="BE32" s="70"/>
      <c r="BF32" s="70"/>
      <c r="BG32" s="70"/>
      <c r="BH32" s="70"/>
      <c r="BI32" s="71"/>
      <c r="BJ32" s="66">
        <f>SUM(BJ28:BJ31)</f>
        <v>50725.18</v>
      </c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8"/>
      <c r="BW32" s="72" t="s">
        <v>34</v>
      </c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8"/>
      <c r="CM32" s="66">
        <f>SUM(CM28:CM31)</f>
        <v>50725.18</v>
      </c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8"/>
    </row>
    <row r="33" spans="1:108" s="24" customFormat="1" ht="15.75" customHeight="1">
      <c r="A33" s="20"/>
      <c r="B33" s="41" t="s">
        <v>20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2"/>
    </row>
    <row r="34" spans="1:108" s="24" customFormat="1" ht="30" customHeight="1">
      <c r="A34" s="20"/>
      <c r="B34" s="43" t="s">
        <v>10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23"/>
      <c r="BA34" s="56" t="s">
        <v>23</v>
      </c>
      <c r="BB34" s="57"/>
      <c r="BC34" s="57"/>
      <c r="BD34" s="57"/>
      <c r="BE34" s="57"/>
      <c r="BF34" s="57"/>
      <c r="BG34" s="57"/>
      <c r="BH34" s="57"/>
      <c r="BI34" s="58"/>
      <c r="BJ34" s="59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1"/>
      <c r="BW34" s="59">
        <v>1</v>
      </c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1"/>
      <c r="CM34" s="59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1"/>
    </row>
    <row r="35" spans="1:108" s="24" customFormat="1" ht="30" customHeight="1">
      <c r="A35" s="20"/>
      <c r="B35" s="43" t="s">
        <v>11</v>
      </c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23"/>
      <c r="BA35" s="56" t="s">
        <v>27</v>
      </c>
      <c r="BB35" s="57"/>
      <c r="BC35" s="57"/>
      <c r="BD35" s="57"/>
      <c r="BE35" s="57"/>
      <c r="BF35" s="57"/>
      <c r="BG35" s="57"/>
      <c r="BH35" s="57"/>
      <c r="BI35" s="58"/>
      <c r="BJ35" s="38">
        <v>20554.84</v>
      </c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40"/>
      <c r="BW35" s="51">
        <v>1</v>
      </c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3"/>
      <c r="CM35" s="38">
        <f>BJ35</f>
        <v>20554.84</v>
      </c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40"/>
    </row>
    <row r="36" spans="1:108" s="24" customFormat="1" ht="15.75" customHeight="1">
      <c r="A36" s="21"/>
      <c r="B36" s="29" t="s">
        <v>136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2"/>
      <c r="BA36" s="34" t="s">
        <v>30</v>
      </c>
      <c r="BB36" s="35"/>
      <c r="BC36" s="35"/>
      <c r="BD36" s="35"/>
      <c r="BE36" s="35"/>
      <c r="BF36" s="35"/>
      <c r="BG36" s="35"/>
      <c r="BH36" s="35"/>
      <c r="BI36" s="36"/>
      <c r="BJ36" s="38">
        <f>SUM(BJ35)</f>
        <v>20554.84</v>
      </c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3"/>
      <c r="BW36" s="31" t="s">
        <v>34</v>
      </c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3"/>
      <c r="CM36" s="38">
        <f>SUM(CM35)</f>
        <v>20554.84</v>
      </c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3"/>
    </row>
    <row r="37" spans="1:108" s="24" customFormat="1" ht="15.75" customHeight="1">
      <c r="A37" s="20"/>
      <c r="B37" s="41" t="s">
        <v>24</v>
      </c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2"/>
    </row>
    <row r="38" spans="1:108" s="24" customFormat="1" ht="102" customHeight="1">
      <c r="A38" s="20"/>
      <c r="B38" s="43" t="s">
        <v>25</v>
      </c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23"/>
      <c r="BA38" s="34" t="s">
        <v>31</v>
      </c>
      <c r="BB38" s="35"/>
      <c r="BC38" s="35"/>
      <c r="BD38" s="35"/>
      <c r="BE38" s="35"/>
      <c r="BF38" s="35"/>
      <c r="BG38" s="35"/>
      <c r="BH38" s="35"/>
      <c r="BI38" s="36"/>
      <c r="BJ38" s="38">
        <v>50141.77</v>
      </c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40"/>
      <c r="BW38" s="31">
        <v>1</v>
      </c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3"/>
      <c r="CM38" s="38">
        <f>BJ38</f>
        <v>50141.77</v>
      </c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40"/>
    </row>
    <row r="39" spans="1:108" s="24" customFormat="1" ht="15.75" customHeight="1">
      <c r="A39" s="20"/>
      <c r="B39" s="29" t="s">
        <v>28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19"/>
      <c r="BA39" s="34" t="s">
        <v>32</v>
      </c>
      <c r="BB39" s="35"/>
      <c r="BC39" s="35"/>
      <c r="BD39" s="35"/>
      <c r="BE39" s="35"/>
      <c r="BF39" s="35"/>
      <c r="BG39" s="35"/>
      <c r="BH39" s="35"/>
      <c r="BI39" s="36"/>
      <c r="BJ39" s="44">
        <v>53390.02</v>
      </c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6"/>
      <c r="BW39" s="47">
        <v>1</v>
      </c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9"/>
      <c r="CM39" s="44">
        <f>BJ39</f>
        <v>53390.02</v>
      </c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6"/>
    </row>
    <row r="40" spans="1:108" s="24" customFormat="1" ht="15.75" customHeight="1">
      <c r="A40" s="20"/>
      <c r="B40" s="29" t="s">
        <v>137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19"/>
      <c r="BA40" s="34" t="s">
        <v>33</v>
      </c>
      <c r="BB40" s="35"/>
      <c r="BC40" s="35"/>
      <c r="BD40" s="35"/>
      <c r="BE40" s="35"/>
      <c r="BF40" s="35"/>
      <c r="BG40" s="35"/>
      <c r="BH40" s="35"/>
      <c r="BI40" s="36"/>
      <c r="BJ40" s="38">
        <f>SUM(BJ38:BJ39)</f>
        <v>103531.79</v>
      </c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3"/>
      <c r="BW40" s="31" t="s">
        <v>34</v>
      </c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3"/>
      <c r="CM40" s="38">
        <f>SUM(CM38:CM39)</f>
        <v>103531.79</v>
      </c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3"/>
    </row>
    <row r="41" spans="1:108" s="24" customFormat="1" ht="15.75" customHeight="1">
      <c r="A41" s="20"/>
      <c r="B41" s="41" t="s">
        <v>29</v>
      </c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2"/>
    </row>
    <row r="42" spans="1:108" s="24" customFormat="1" ht="30" customHeight="1">
      <c r="A42" s="20"/>
      <c r="B42" s="43" t="s">
        <v>26</v>
      </c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19"/>
      <c r="BA42" s="34" t="s">
        <v>35</v>
      </c>
      <c r="BB42" s="35"/>
      <c r="BC42" s="35"/>
      <c r="BD42" s="35"/>
      <c r="BE42" s="35"/>
      <c r="BF42" s="35"/>
      <c r="BG42" s="35"/>
      <c r="BH42" s="35"/>
      <c r="BI42" s="36"/>
      <c r="BJ42" s="31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3"/>
      <c r="BW42" s="31">
        <v>1</v>
      </c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3"/>
      <c r="CM42" s="31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3"/>
    </row>
    <row r="43" spans="1:108" s="24" customFormat="1" ht="73.5" customHeight="1">
      <c r="A43" s="20"/>
      <c r="B43" s="43" t="s">
        <v>138</v>
      </c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19"/>
      <c r="BA43" s="34" t="s">
        <v>36</v>
      </c>
      <c r="BB43" s="35"/>
      <c r="BC43" s="35"/>
      <c r="BD43" s="35"/>
      <c r="BE43" s="35"/>
      <c r="BF43" s="35"/>
      <c r="BG43" s="35"/>
      <c r="BH43" s="35"/>
      <c r="BI43" s="36"/>
      <c r="BJ43" s="38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40"/>
      <c r="BW43" s="31">
        <v>1</v>
      </c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3"/>
      <c r="CM43" s="38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40"/>
    </row>
    <row r="44" spans="1:108" s="24" customFormat="1" ht="58.5" customHeight="1">
      <c r="A44" s="20"/>
      <c r="B44" s="43" t="s">
        <v>139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19"/>
      <c r="BA44" s="34" t="s">
        <v>38</v>
      </c>
      <c r="BB44" s="35"/>
      <c r="BC44" s="35"/>
      <c r="BD44" s="35"/>
      <c r="BE44" s="35"/>
      <c r="BF44" s="35"/>
      <c r="BG44" s="35"/>
      <c r="BH44" s="35"/>
      <c r="BI44" s="36"/>
      <c r="BJ44" s="31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3"/>
      <c r="BW44" s="31">
        <v>0.5</v>
      </c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3"/>
      <c r="CM44" s="31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3"/>
    </row>
    <row r="45" spans="1:108" s="24" customFormat="1" ht="59.25" customHeight="1">
      <c r="A45" s="20"/>
      <c r="B45" s="43" t="s">
        <v>37</v>
      </c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19"/>
      <c r="BA45" s="34" t="s">
        <v>39</v>
      </c>
      <c r="BB45" s="35"/>
      <c r="BC45" s="35"/>
      <c r="BD45" s="35"/>
      <c r="BE45" s="35"/>
      <c r="BF45" s="35"/>
      <c r="BG45" s="35"/>
      <c r="BH45" s="35"/>
      <c r="BI45" s="36"/>
      <c r="BJ45" s="31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3"/>
      <c r="BW45" s="31">
        <v>0.1</v>
      </c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3"/>
      <c r="CM45" s="31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3"/>
    </row>
    <row r="46" spans="1:108" s="24" customFormat="1" ht="30" customHeight="1">
      <c r="A46" s="20"/>
      <c r="B46" s="43" t="s">
        <v>41</v>
      </c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19"/>
      <c r="BA46" s="34" t="s">
        <v>40</v>
      </c>
      <c r="BB46" s="35"/>
      <c r="BC46" s="35"/>
      <c r="BD46" s="35"/>
      <c r="BE46" s="35"/>
      <c r="BF46" s="35"/>
      <c r="BG46" s="35"/>
      <c r="BH46" s="35"/>
      <c r="BI46" s="36"/>
      <c r="BJ46" s="31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3"/>
      <c r="BW46" s="31">
        <v>0.5</v>
      </c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3"/>
      <c r="CM46" s="31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3"/>
    </row>
    <row r="47" spans="1:108" s="24" customFormat="1" ht="87.75" customHeight="1">
      <c r="A47" s="20"/>
      <c r="B47" s="43" t="s">
        <v>42</v>
      </c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19"/>
      <c r="BA47" s="34" t="s">
        <v>44</v>
      </c>
      <c r="BB47" s="35"/>
      <c r="BC47" s="35"/>
      <c r="BD47" s="35"/>
      <c r="BE47" s="35"/>
      <c r="BF47" s="35"/>
      <c r="BG47" s="35"/>
      <c r="BH47" s="35"/>
      <c r="BI47" s="36"/>
      <c r="BJ47" s="31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3"/>
      <c r="BW47" s="31">
        <v>1</v>
      </c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3"/>
      <c r="CM47" s="31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3"/>
    </row>
    <row r="48" spans="1:108" s="24" customFormat="1" ht="45" customHeight="1">
      <c r="A48" s="20"/>
      <c r="B48" s="43" t="s">
        <v>43</v>
      </c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19"/>
      <c r="BA48" s="34" t="s">
        <v>45</v>
      </c>
      <c r="BB48" s="35"/>
      <c r="BC48" s="35"/>
      <c r="BD48" s="35"/>
      <c r="BE48" s="35"/>
      <c r="BF48" s="35"/>
      <c r="BG48" s="35"/>
      <c r="BH48" s="35"/>
      <c r="BI48" s="36"/>
      <c r="BJ48" s="31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3"/>
      <c r="BW48" s="31">
        <v>1</v>
      </c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3"/>
      <c r="CM48" s="31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3"/>
    </row>
    <row r="49" spans="1:108" s="24" customFormat="1" ht="30" customHeight="1">
      <c r="A49" s="20"/>
      <c r="B49" s="43" t="s">
        <v>48</v>
      </c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19"/>
      <c r="BA49" s="34" t="s">
        <v>46</v>
      </c>
      <c r="BB49" s="35"/>
      <c r="BC49" s="35"/>
      <c r="BD49" s="35"/>
      <c r="BE49" s="35"/>
      <c r="BF49" s="35"/>
      <c r="BG49" s="35"/>
      <c r="BH49" s="35"/>
      <c r="BI49" s="36"/>
      <c r="BJ49" s="31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3"/>
      <c r="BW49" s="31">
        <v>1</v>
      </c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3"/>
      <c r="CM49" s="31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3"/>
    </row>
    <row r="50" spans="1:108" s="24" customFormat="1" ht="15.75" customHeight="1">
      <c r="A50" s="20"/>
      <c r="B50" s="29" t="s">
        <v>49</v>
      </c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19"/>
      <c r="BA50" s="34" t="s">
        <v>47</v>
      </c>
      <c r="BB50" s="35"/>
      <c r="BC50" s="35"/>
      <c r="BD50" s="35"/>
      <c r="BE50" s="35"/>
      <c r="BF50" s="35"/>
      <c r="BG50" s="35"/>
      <c r="BH50" s="35"/>
      <c r="BI50" s="36"/>
      <c r="BJ50" s="31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3"/>
      <c r="BW50" s="31">
        <v>0.1</v>
      </c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3"/>
      <c r="CM50" s="31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3"/>
    </row>
    <row r="51" spans="1:108" s="24" customFormat="1" ht="46.5" customHeight="1">
      <c r="A51" s="20"/>
      <c r="B51" s="43" t="s">
        <v>50</v>
      </c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19"/>
      <c r="BA51" s="34" t="s">
        <v>51</v>
      </c>
      <c r="BB51" s="35"/>
      <c r="BC51" s="35"/>
      <c r="BD51" s="35"/>
      <c r="BE51" s="35"/>
      <c r="BF51" s="35"/>
      <c r="BG51" s="35"/>
      <c r="BH51" s="35"/>
      <c r="BI51" s="36"/>
      <c r="BJ51" s="38">
        <f>80000000+560109.29</f>
        <v>80560109.29</v>
      </c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40"/>
      <c r="BW51" s="31">
        <v>1</v>
      </c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3"/>
      <c r="CM51" s="38">
        <f>BJ51</f>
        <v>80560109.29</v>
      </c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3"/>
    </row>
    <row r="52" spans="1:108" s="24" customFormat="1" ht="58.5" customHeight="1">
      <c r="A52" s="20"/>
      <c r="B52" s="43" t="s">
        <v>140</v>
      </c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19"/>
      <c r="BA52" s="34" t="s">
        <v>52</v>
      </c>
      <c r="BB52" s="35"/>
      <c r="BC52" s="35"/>
      <c r="BD52" s="35"/>
      <c r="BE52" s="35"/>
      <c r="BF52" s="35"/>
      <c r="BG52" s="35"/>
      <c r="BH52" s="35"/>
      <c r="BI52" s="36"/>
      <c r="BJ52" s="31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3"/>
      <c r="BW52" s="31">
        <v>0.5</v>
      </c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3"/>
      <c r="CM52" s="31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3"/>
    </row>
    <row r="53" spans="1:108" s="24" customFormat="1" ht="45" customHeight="1">
      <c r="A53" s="20"/>
      <c r="B53" s="43" t="s">
        <v>141</v>
      </c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19"/>
      <c r="BA53" s="34" t="s">
        <v>54</v>
      </c>
      <c r="BB53" s="35"/>
      <c r="BC53" s="35"/>
      <c r="BD53" s="35"/>
      <c r="BE53" s="35"/>
      <c r="BF53" s="35"/>
      <c r="BG53" s="35"/>
      <c r="BH53" s="35"/>
      <c r="BI53" s="36"/>
      <c r="BJ53" s="31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3"/>
      <c r="BW53" s="31">
        <v>1</v>
      </c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3"/>
      <c r="CM53" s="31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3"/>
    </row>
    <row r="54" spans="1:108" s="24" customFormat="1" ht="45" customHeight="1">
      <c r="A54" s="20"/>
      <c r="B54" s="43" t="s">
        <v>143</v>
      </c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19"/>
      <c r="BA54" s="34" t="s">
        <v>55</v>
      </c>
      <c r="BB54" s="35"/>
      <c r="BC54" s="35"/>
      <c r="BD54" s="35"/>
      <c r="BE54" s="35"/>
      <c r="BF54" s="35"/>
      <c r="BG54" s="35"/>
      <c r="BH54" s="35"/>
      <c r="BI54" s="36"/>
      <c r="BJ54" s="31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3"/>
      <c r="BW54" s="31">
        <v>1</v>
      </c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3"/>
      <c r="CM54" s="31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3"/>
    </row>
    <row r="55" spans="1:108" s="24" customFormat="1" ht="58.5" customHeight="1">
      <c r="A55" s="20"/>
      <c r="B55" s="43" t="s">
        <v>142</v>
      </c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19"/>
      <c r="BA55" s="34" t="s">
        <v>56</v>
      </c>
      <c r="BB55" s="35"/>
      <c r="BC55" s="35"/>
      <c r="BD55" s="35"/>
      <c r="BE55" s="35"/>
      <c r="BF55" s="35"/>
      <c r="BG55" s="35"/>
      <c r="BH55" s="35"/>
      <c r="BI55" s="36"/>
      <c r="BJ55" s="31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3"/>
      <c r="BW55" s="31">
        <v>1</v>
      </c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3"/>
      <c r="CM55" s="31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3"/>
    </row>
    <row r="56" spans="1:108" s="24" customFormat="1" ht="15.75" customHeight="1">
      <c r="A56" s="20"/>
      <c r="B56" s="50" t="s">
        <v>144</v>
      </c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19"/>
      <c r="BA56" s="34" t="s">
        <v>57</v>
      </c>
      <c r="BB56" s="35"/>
      <c r="BC56" s="35"/>
      <c r="BD56" s="35"/>
      <c r="BE56" s="35"/>
      <c r="BF56" s="35"/>
      <c r="BG56" s="35"/>
      <c r="BH56" s="35"/>
      <c r="BI56" s="36"/>
      <c r="BJ56" s="38">
        <f>SUM(BJ51:BJ55)</f>
        <v>80560109.29</v>
      </c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3"/>
      <c r="BW56" s="31" t="s">
        <v>34</v>
      </c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3"/>
      <c r="CM56" s="38">
        <f>SUM(CM51:CM55)</f>
        <v>80560109.29</v>
      </c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3"/>
    </row>
    <row r="57" spans="1:108" s="24" customFormat="1" ht="15.75" customHeight="1">
      <c r="A57" s="20"/>
      <c r="B57" s="41" t="s">
        <v>53</v>
      </c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2"/>
    </row>
    <row r="58" spans="1:108" s="24" customFormat="1" ht="30" customHeight="1">
      <c r="A58" s="20"/>
      <c r="B58" s="43" t="s">
        <v>59</v>
      </c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19"/>
      <c r="BA58" s="34" t="s">
        <v>58</v>
      </c>
      <c r="BB58" s="35"/>
      <c r="BC58" s="35"/>
      <c r="BD58" s="35"/>
      <c r="BE58" s="35"/>
      <c r="BF58" s="35"/>
      <c r="BG58" s="35"/>
      <c r="BH58" s="35"/>
      <c r="BI58" s="36"/>
      <c r="BJ58" s="31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3"/>
      <c r="BW58" s="31">
        <v>1</v>
      </c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3"/>
      <c r="CM58" s="31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3"/>
    </row>
    <row r="59" spans="1:108" s="24" customFormat="1" ht="59.25" customHeight="1">
      <c r="A59" s="20"/>
      <c r="B59" s="43" t="s">
        <v>145</v>
      </c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19"/>
      <c r="BA59" s="34" t="s">
        <v>60</v>
      </c>
      <c r="BB59" s="35"/>
      <c r="BC59" s="35"/>
      <c r="BD59" s="35"/>
      <c r="BE59" s="35"/>
      <c r="BF59" s="35"/>
      <c r="BG59" s="35"/>
      <c r="BH59" s="35"/>
      <c r="BI59" s="36"/>
      <c r="BJ59" s="31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3"/>
      <c r="BW59" s="31">
        <v>1</v>
      </c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3"/>
      <c r="CM59" s="31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3"/>
    </row>
    <row r="60" spans="1:108" s="24" customFormat="1" ht="87.75" customHeight="1">
      <c r="A60" s="20"/>
      <c r="B60" s="43" t="s">
        <v>164</v>
      </c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19"/>
      <c r="BA60" s="34" t="s">
        <v>61</v>
      </c>
      <c r="BB60" s="35"/>
      <c r="BC60" s="35"/>
      <c r="BD60" s="35"/>
      <c r="BE60" s="35"/>
      <c r="BF60" s="35"/>
      <c r="BG60" s="35"/>
      <c r="BH60" s="35"/>
      <c r="BI60" s="36"/>
      <c r="BJ60" s="31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3"/>
      <c r="BW60" s="31">
        <v>1</v>
      </c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3"/>
      <c r="CM60" s="31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3"/>
    </row>
    <row r="61" spans="1:108" s="24" customFormat="1" ht="73.5" customHeight="1">
      <c r="A61" s="20"/>
      <c r="B61" s="43" t="s">
        <v>146</v>
      </c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19"/>
      <c r="BA61" s="34" t="s">
        <v>62</v>
      </c>
      <c r="BB61" s="35"/>
      <c r="BC61" s="35"/>
      <c r="BD61" s="35"/>
      <c r="BE61" s="35"/>
      <c r="BF61" s="35"/>
      <c r="BG61" s="35"/>
      <c r="BH61" s="35"/>
      <c r="BI61" s="36"/>
      <c r="BJ61" s="31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3"/>
      <c r="BW61" s="31">
        <v>0.1</v>
      </c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3"/>
      <c r="CM61" s="31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3"/>
    </row>
    <row r="62" spans="1:108" s="24" customFormat="1" ht="88.5" customHeight="1">
      <c r="A62" s="20"/>
      <c r="B62" s="43" t="s">
        <v>147</v>
      </c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19"/>
      <c r="BA62" s="34" t="s">
        <v>63</v>
      </c>
      <c r="BB62" s="35"/>
      <c r="BC62" s="35"/>
      <c r="BD62" s="35"/>
      <c r="BE62" s="35"/>
      <c r="BF62" s="35"/>
      <c r="BG62" s="35"/>
      <c r="BH62" s="35"/>
      <c r="BI62" s="36"/>
      <c r="BJ62" s="31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3"/>
      <c r="BW62" s="31">
        <v>1</v>
      </c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3"/>
      <c r="CM62" s="31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3"/>
    </row>
    <row r="63" spans="1:108" s="24" customFormat="1" ht="88.5" customHeight="1">
      <c r="A63" s="20"/>
      <c r="B63" s="43" t="s">
        <v>148</v>
      </c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19"/>
      <c r="BA63" s="34" t="s">
        <v>64</v>
      </c>
      <c r="BB63" s="35"/>
      <c r="BC63" s="35"/>
      <c r="BD63" s="35"/>
      <c r="BE63" s="35"/>
      <c r="BF63" s="35"/>
      <c r="BG63" s="35"/>
      <c r="BH63" s="35"/>
      <c r="BI63" s="36"/>
      <c r="BJ63" s="31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3"/>
      <c r="BW63" s="31">
        <v>0.1</v>
      </c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3"/>
      <c r="CM63" s="31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3"/>
    </row>
    <row r="64" spans="1:108" s="24" customFormat="1" ht="131.25" customHeight="1">
      <c r="A64" s="20"/>
      <c r="B64" s="43" t="s">
        <v>149</v>
      </c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19"/>
      <c r="BA64" s="34" t="s">
        <v>65</v>
      </c>
      <c r="BB64" s="35"/>
      <c r="BC64" s="35"/>
      <c r="BD64" s="35"/>
      <c r="BE64" s="35"/>
      <c r="BF64" s="35"/>
      <c r="BG64" s="35"/>
      <c r="BH64" s="35"/>
      <c r="BI64" s="36"/>
      <c r="BJ64" s="31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3"/>
      <c r="BW64" s="31">
        <v>1</v>
      </c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3"/>
      <c r="CM64" s="31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3"/>
    </row>
    <row r="65" spans="1:108" s="24" customFormat="1" ht="102" customHeight="1">
      <c r="A65" s="20"/>
      <c r="B65" s="43" t="s">
        <v>163</v>
      </c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19"/>
      <c r="BA65" s="34" t="s">
        <v>66</v>
      </c>
      <c r="BB65" s="35"/>
      <c r="BC65" s="35"/>
      <c r="BD65" s="35"/>
      <c r="BE65" s="35"/>
      <c r="BF65" s="35"/>
      <c r="BG65" s="35"/>
      <c r="BH65" s="35"/>
      <c r="BI65" s="36"/>
      <c r="BJ65" s="31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3"/>
      <c r="BW65" s="31">
        <v>1</v>
      </c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3"/>
      <c r="CM65" s="31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3"/>
    </row>
    <row r="66" spans="1:108" s="24" customFormat="1" ht="30" customHeight="1">
      <c r="A66" s="20"/>
      <c r="B66" s="43" t="s">
        <v>77</v>
      </c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19"/>
      <c r="BA66" s="34" t="s">
        <v>67</v>
      </c>
      <c r="BB66" s="35"/>
      <c r="BC66" s="35"/>
      <c r="BD66" s="35"/>
      <c r="BE66" s="35"/>
      <c r="BF66" s="35"/>
      <c r="BG66" s="35"/>
      <c r="BH66" s="35"/>
      <c r="BI66" s="36"/>
      <c r="BJ66" s="31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3"/>
      <c r="BW66" s="31">
        <v>1</v>
      </c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3"/>
      <c r="CM66" s="31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3"/>
    </row>
    <row r="67" spans="1:108" s="24" customFormat="1" ht="59.25" customHeight="1">
      <c r="A67" s="20"/>
      <c r="B67" s="43" t="s">
        <v>78</v>
      </c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19"/>
      <c r="BA67" s="34" t="s">
        <v>68</v>
      </c>
      <c r="BB67" s="35"/>
      <c r="BC67" s="35"/>
      <c r="BD67" s="35"/>
      <c r="BE67" s="35"/>
      <c r="BF67" s="35"/>
      <c r="BG67" s="35"/>
      <c r="BH67" s="35"/>
      <c r="BI67" s="36"/>
      <c r="BJ67" s="31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3"/>
      <c r="BW67" s="31">
        <v>1</v>
      </c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3"/>
      <c r="CM67" s="31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3"/>
    </row>
    <row r="68" spans="1:108" s="24" customFormat="1" ht="87.75" customHeight="1">
      <c r="A68" s="20"/>
      <c r="B68" s="43" t="s">
        <v>79</v>
      </c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19"/>
      <c r="BA68" s="34" t="s">
        <v>69</v>
      </c>
      <c r="BB68" s="35"/>
      <c r="BC68" s="35"/>
      <c r="BD68" s="35"/>
      <c r="BE68" s="35"/>
      <c r="BF68" s="35"/>
      <c r="BG68" s="35"/>
      <c r="BH68" s="35"/>
      <c r="BI68" s="36"/>
      <c r="BJ68" s="31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3"/>
      <c r="BW68" s="31">
        <v>1</v>
      </c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3"/>
      <c r="CM68" s="31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3"/>
    </row>
    <row r="69" spans="1:108" s="24" customFormat="1" ht="30" customHeight="1">
      <c r="A69" s="20"/>
      <c r="B69" s="43" t="s">
        <v>48</v>
      </c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19"/>
      <c r="BA69" s="34" t="s">
        <v>70</v>
      </c>
      <c r="BB69" s="35"/>
      <c r="BC69" s="35"/>
      <c r="BD69" s="35"/>
      <c r="BE69" s="35"/>
      <c r="BF69" s="35"/>
      <c r="BG69" s="35"/>
      <c r="BH69" s="35"/>
      <c r="BI69" s="36"/>
      <c r="BJ69" s="31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3"/>
      <c r="BW69" s="31">
        <v>1</v>
      </c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3"/>
      <c r="CM69" s="31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3"/>
    </row>
    <row r="70" spans="1:108" s="24" customFormat="1" ht="45.75" customHeight="1">
      <c r="A70" s="20"/>
      <c r="B70" s="43" t="s">
        <v>80</v>
      </c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19"/>
      <c r="BA70" s="34" t="s">
        <v>71</v>
      </c>
      <c r="BB70" s="35"/>
      <c r="BC70" s="35"/>
      <c r="BD70" s="35"/>
      <c r="BE70" s="35"/>
      <c r="BF70" s="35"/>
      <c r="BG70" s="35"/>
      <c r="BH70" s="35"/>
      <c r="BI70" s="36"/>
      <c r="BJ70" s="31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3"/>
      <c r="BW70" s="31">
        <v>1</v>
      </c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3"/>
      <c r="CM70" s="31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3"/>
    </row>
    <row r="71" spans="1:108" s="24" customFormat="1" ht="59.25" customHeight="1">
      <c r="A71" s="20"/>
      <c r="B71" s="43" t="s">
        <v>81</v>
      </c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19"/>
      <c r="BA71" s="34" t="s">
        <v>72</v>
      </c>
      <c r="BB71" s="35"/>
      <c r="BC71" s="35"/>
      <c r="BD71" s="35"/>
      <c r="BE71" s="35"/>
      <c r="BF71" s="35"/>
      <c r="BG71" s="35"/>
      <c r="BH71" s="35"/>
      <c r="BI71" s="36"/>
      <c r="BJ71" s="31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3"/>
      <c r="BW71" s="31">
        <v>1</v>
      </c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3"/>
      <c r="CM71" s="31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3"/>
    </row>
    <row r="72" spans="1:108" s="24" customFormat="1" ht="45" customHeight="1">
      <c r="A72" s="20"/>
      <c r="B72" s="43" t="s">
        <v>113</v>
      </c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19"/>
      <c r="BA72" s="34" t="s">
        <v>73</v>
      </c>
      <c r="BB72" s="35"/>
      <c r="BC72" s="35"/>
      <c r="BD72" s="35"/>
      <c r="BE72" s="35"/>
      <c r="BF72" s="35"/>
      <c r="BG72" s="35"/>
      <c r="BH72" s="35"/>
      <c r="BI72" s="36"/>
      <c r="BJ72" s="31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3"/>
      <c r="BW72" s="31">
        <v>1</v>
      </c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3"/>
      <c r="CM72" s="31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3"/>
    </row>
    <row r="73" spans="1:108" s="24" customFormat="1" ht="72.75" customHeight="1">
      <c r="A73" s="20"/>
      <c r="B73" s="43" t="s">
        <v>82</v>
      </c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19"/>
      <c r="BA73" s="34" t="s">
        <v>74</v>
      </c>
      <c r="BB73" s="35"/>
      <c r="BC73" s="35"/>
      <c r="BD73" s="35"/>
      <c r="BE73" s="35"/>
      <c r="BF73" s="35"/>
      <c r="BG73" s="35"/>
      <c r="BH73" s="35"/>
      <c r="BI73" s="36"/>
      <c r="BJ73" s="31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3"/>
      <c r="BW73" s="31">
        <v>1</v>
      </c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3"/>
      <c r="CM73" s="31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3"/>
    </row>
    <row r="74" spans="1:108" s="24" customFormat="1" ht="59.25" customHeight="1">
      <c r="A74" s="20"/>
      <c r="B74" s="43" t="s">
        <v>83</v>
      </c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19"/>
      <c r="BA74" s="34" t="s">
        <v>75</v>
      </c>
      <c r="BB74" s="35"/>
      <c r="BC74" s="35"/>
      <c r="BD74" s="35"/>
      <c r="BE74" s="35"/>
      <c r="BF74" s="35"/>
      <c r="BG74" s="35"/>
      <c r="BH74" s="35"/>
      <c r="BI74" s="36"/>
      <c r="BJ74" s="31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3"/>
      <c r="BW74" s="31">
        <v>1</v>
      </c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2"/>
      <c r="CJ74" s="32"/>
      <c r="CK74" s="32"/>
      <c r="CL74" s="33"/>
      <c r="CM74" s="31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3"/>
    </row>
    <row r="75" spans="1:108" s="24" customFormat="1" ht="45" customHeight="1">
      <c r="A75" s="20"/>
      <c r="B75" s="43" t="s">
        <v>84</v>
      </c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19"/>
      <c r="BA75" s="34" t="s">
        <v>76</v>
      </c>
      <c r="BB75" s="35"/>
      <c r="BC75" s="35"/>
      <c r="BD75" s="35"/>
      <c r="BE75" s="35"/>
      <c r="BF75" s="35"/>
      <c r="BG75" s="35"/>
      <c r="BH75" s="35"/>
      <c r="BI75" s="36"/>
      <c r="BJ75" s="31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3"/>
      <c r="BW75" s="31">
        <v>1</v>
      </c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3"/>
      <c r="CM75" s="31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3"/>
    </row>
    <row r="76" spans="1:108" s="24" customFormat="1" ht="73.5" customHeight="1">
      <c r="A76" s="20"/>
      <c r="B76" s="43" t="s">
        <v>85</v>
      </c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19"/>
      <c r="BA76" s="34" t="s">
        <v>89</v>
      </c>
      <c r="BB76" s="35"/>
      <c r="BC76" s="35"/>
      <c r="BD76" s="35"/>
      <c r="BE76" s="35"/>
      <c r="BF76" s="35"/>
      <c r="BG76" s="35"/>
      <c r="BH76" s="35"/>
      <c r="BI76" s="36"/>
      <c r="BJ76" s="31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3"/>
      <c r="BW76" s="31">
        <v>1</v>
      </c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3"/>
      <c r="CM76" s="31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3"/>
    </row>
    <row r="77" spans="1:108" s="24" customFormat="1" ht="45" customHeight="1">
      <c r="A77" s="20"/>
      <c r="B77" s="43" t="s">
        <v>86</v>
      </c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19"/>
      <c r="BA77" s="34" t="s">
        <v>91</v>
      </c>
      <c r="BB77" s="35"/>
      <c r="BC77" s="35"/>
      <c r="BD77" s="35"/>
      <c r="BE77" s="35"/>
      <c r="BF77" s="35"/>
      <c r="BG77" s="35"/>
      <c r="BH77" s="35"/>
      <c r="BI77" s="36"/>
      <c r="BJ77" s="31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3"/>
      <c r="BW77" s="31">
        <v>1</v>
      </c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/>
      <c r="CI77" s="32"/>
      <c r="CJ77" s="32"/>
      <c r="CK77" s="32"/>
      <c r="CL77" s="33"/>
      <c r="CM77" s="31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3"/>
    </row>
    <row r="78" spans="1:108" s="24" customFormat="1" ht="45" customHeight="1">
      <c r="A78" s="20"/>
      <c r="B78" s="43" t="s">
        <v>150</v>
      </c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19"/>
      <c r="BA78" s="34" t="s">
        <v>92</v>
      </c>
      <c r="BB78" s="35"/>
      <c r="BC78" s="35"/>
      <c r="BD78" s="35"/>
      <c r="BE78" s="35"/>
      <c r="BF78" s="35"/>
      <c r="BG78" s="35"/>
      <c r="BH78" s="35"/>
      <c r="BI78" s="36"/>
      <c r="BJ78" s="31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3"/>
      <c r="BW78" s="31">
        <v>1</v>
      </c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  <c r="CJ78" s="32"/>
      <c r="CK78" s="32"/>
      <c r="CL78" s="33"/>
      <c r="CM78" s="31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3"/>
    </row>
    <row r="79" spans="1:108" s="24" customFormat="1" ht="21.75" customHeight="1">
      <c r="A79" s="20"/>
      <c r="B79" s="29" t="s">
        <v>151</v>
      </c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19"/>
      <c r="BA79" s="34" t="s">
        <v>95</v>
      </c>
      <c r="BB79" s="35"/>
      <c r="BC79" s="35"/>
      <c r="BD79" s="35"/>
      <c r="BE79" s="35"/>
      <c r="BF79" s="35"/>
      <c r="BG79" s="35"/>
      <c r="BH79" s="35"/>
      <c r="BI79" s="36"/>
      <c r="BJ79" s="31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3"/>
      <c r="BW79" s="31">
        <v>1</v>
      </c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3"/>
      <c r="CM79" s="31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3"/>
    </row>
    <row r="80" spans="1:108" s="24" customFormat="1" ht="15.75" customHeight="1">
      <c r="A80" s="20"/>
      <c r="B80" s="29" t="s">
        <v>87</v>
      </c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19"/>
      <c r="BA80" s="34" t="s">
        <v>96</v>
      </c>
      <c r="BB80" s="35"/>
      <c r="BC80" s="35"/>
      <c r="BD80" s="35"/>
      <c r="BE80" s="35"/>
      <c r="BF80" s="35"/>
      <c r="BG80" s="35"/>
      <c r="BH80" s="35"/>
      <c r="BI80" s="36"/>
      <c r="BJ80" s="38">
        <v>127000</v>
      </c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40"/>
      <c r="BW80" s="31">
        <v>0.1</v>
      </c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3"/>
      <c r="CM80" s="38">
        <f>BJ80*BW80</f>
        <v>12700</v>
      </c>
      <c r="CN80" s="39"/>
      <c r="CO80" s="39"/>
      <c r="CP80" s="39"/>
      <c r="CQ80" s="39"/>
      <c r="CR80" s="39"/>
      <c r="CS80" s="39"/>
      <c r="CT80" s="39"/>
      <c r="CU80" s="39"/>
      <c r="CV80" s="39"/>
      <c r="CW80" s="39"/>
      <c r="CX80" s="39"/>
      <c r="CY80" s="39"/>
      <c r="CZ80" s="39"/>
      <c r="DA80" s="39"/>
      <c r="DB80" s="39"/>
      <c r="DC80" s="39"/>
      <c r="DD80" s="40"/>
    </row>
    <row r="81" spans="1:108" s="24" customFormat="1" ht="15.75" customHeight="1">
      <c r="A81" s="20"/>
      <c r="B81" s="29" t="s">
        <v>152</v>
      </c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19"/>
      <c r="BA81" s="34" t="s">
        <v>97</v>
      </c>
      <c r="BB81" s="35"/>
      <c r="BC81" s="35"/>
      <c r="BD81" s="35"/>
      <c r="BE81" s="35"/>
      <c r="BF81" s="35"/>
      <c r="BG81" s="35"/>
      <c r="BH81" s="35"/>
      <c r="BI81" s="36"/>
      <c r="BJ81" s="38">
        <f>BJ80</f>
        <v>127000</v>
      </c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3"/>
      <c r="BW81" s="31" t="s">
        <v>34</v>
      </c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/>
      <c r="CI81" s="32"/>
      <c r="CJ81" s="32"/>
      <c r="CK81" s="32"/>
      <c r="CL81" s="33"/>
      <c r="CM81" s="38">
        <f>SUM(CM80)</f>
        <v>12700</v>
      </c>
      <c r="CN81" s="39"/>
      <c r="CO81" s="39"/>
      <c r="CP81" s="39"/>
      <c r="CQ81" s="39"/>
      <c r="CR81" s="39"/>
      <c r="CS81" s="39"/>
      <c r="CT81" s="39"/>
      <c r="CU81" s="39"/>
      <c r="CV81" s="39"/>
      <c r="CW81" s="39"/>
      <c r="CX81" s="39"/>
      <c r="CY81" s="39"/>
      <c r="CZ81" s="39"/>
      <c r="DA81" s="39"/>
      <c r="DB81" s="39"/>
      <c r="DC81" s="39"/>
      <c r="DD81" s="40"/>
    </row>
    <row r="82" spans="1:108" s="24" customFormat="1" ht="15.75" customHeight="1">
      <c r="A82" s="20"/>
      <c r="B82" s="41" t="s">
        <v>88</v>
      </c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  <c r="CU82" s="41"/>
      <c r="CV82" s="41"/>
      <c r="CW82" s="41"/>
      <c r="CX82" s="41"/>
      <c r="CY82" s="41"/>
      <c r="CZ82" s="41"/>
      <c r="DA82" s="41"/>
      <c r="DB82" s="41"/>
      <c r="DC82" s="41"/>
      <c r="DD82" s="42"/>
    </row>
    <row r="83" spans="1:108" s="24" customFormat="1" ht="45" customHeight="1">
      <c r="A83" s="20"/>
      <c r="B83" s="43" t="s">
        <v>153</v>
      </c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19"/>
      <c r="BA83" s="34" t="s">
        <v>98</v>
      </c>
      <c r="BB83" s="35"/>
      <c r="BC83" s="35"/>
      <c r="BD83" s="35"/>
      <c r="BE83" s="35"/>
      <c r="BF83" s="35"/>
      <c r="BG83" s="35"/>
      <c r="BH83" s="35"/>
      <c r="BI83" s="36"/>
      <c r="BJ83" s="38">
        <v>168919.23</v>
      </c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40"/>
      <c r="BW83" s="31">
        <v>1</v>
      </c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  <c r="CI83" s="32"/>
      <c r="CJ83" s="32"/>
      <c r="CK83" s="32"/>
      <c r="CL83" s="33"/>
      <c r="CM83" s="38">
        <f>BJ83</f>
        <v>168919.23</v>
      </c>
      <c r="CN83" s="39"/>
      <c r="CO83" s="39"/>
      <c r="CP83" s="39"/>
      <c r="CQ83" s="39"/>
      <c r="CR83" s="39"/>
      <c r="CS83" s="39"/>
      <c r="CT83" s="39"/>
      <c r="CU83" s="39"/>
      <c r="CV83" s="39"/>
      <c r="CW83" s="39"/>
      <c r="CX83" s="39"/>
      <c r="CY83" s="39"/>
      <c r="CZ83" s="39"/>
      <c r="DA83" s="39"/>
      <c r="DB83" s="39"/>
      <c r="DC83" s="39"/>
      <c r="DD83" s="40"/>
    </row>
    <row r="84" spans="1:108" s="24" customFormat="1" ht="30" customHeight="1">
      <c r="A84" s="20"/>
      <c r="B84" s="43" t="s">
        <v>154</v>
      </c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43"/>
      <c r="BR84" s="43"/>
      <c r="BS84" s="43"/>
      <c r="BT84" s="43"/>
      <c r="BU84" s="43"/>
      <c r="BV84" s="43"/>
      <c r="BW84" s="43"/>
      <c r="BX84" s="43"/>
      <c r="BY84" s="43"/>
      <c r="BZ84" s="43"/>
      <c r="CA84" s="43"/>
      <c r="CB84" s="43"/>
      <c r="CC84" s="43"/>
      <c r="CD84" s="43"/>
      <c r="CE84" s="43"/>
      <c r="CF84" s="43"/>
      <c r="CG84" s="43"/>
      <c r="CH84" s="43"/>
      <c r="CI84" s="43"/>
      <c r="CJ84" s="43"/>
      <c r="CK84" s="43"/>
      <c r="CL84" s="73"/>
      <c r="CM84" s="38">
        <f>CM32+CM36+CM40+CM56+CM81+CM83</f>
        <v>80916540.33000001</v>
      </c>
      <c r="CN84" s="39"/>
      <c r="CO84" s="39"/>
      <c r="CP84" s="39"/>
      <c r="CQ84" s="39"/>
      <c r="CR84" s="39"/>
      <c r="CS84" s="39"/>
      <c r="CT84" s="39"/>
      <c r="CU84" s="39"/>
      <c r="CV84" s="39"/>
      <c r="CW84" s="39"/>
      <c r="CX84" s="39"/>
      <c r="CY84" s="39"/>
      <c r="CZ84" s="39"/>
      <c r="DA84" s="39"/>
      <c r="DB84" s="39"/>
      <c r="DC84" s="39"/>
      <c r="DD84" s="40"/>
    </row>
    <row r="85" spans="1:108" s="24" customFormat="1" ht="15.75" customHeight="1">
      <c r="A85" s="20"/>
      <c r="B85" s="29" t="s">
        <v>155</v>
      </c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30"/>
      <c r="CM85" s="38">
        <f>CM84</f>
        <v>80916540.33000001</v>
      </c>
      <c r="CN85" s="39"/>
      <c r="CO85" s="39"/>
      <c r="CP85" s="39"/>
      <c r="CQ85" s="39"/>
      <c r="CR85" s="39"/>
      <c r="CS85" s="39"/>
      <c r="CT85" s="39"/>
      <c r="CU85" s="39"/>
      <c r="CV85" s="39"/>
      <c r="CW85" s="39"/>
      <c r="CX85" s="39"/>
      <c r="CY85" s="39"/>
      <c r="CZ85" s="39"/>
      <c r="DA85" s="39"/>
      <c r="DB85" s="39"/>
      <c r="DC85" s="39"/>
      <c r="DD85" s="40"/>
    </row>
    <row r="86" spans="1:108" s="24" customFormat="1" ht="15.75" customHeight="1">
      <c r="A86" s="20"/>
      <c r="B86" s="41" t="s">
        <v>90</v>
      </c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1"/>
      <c r="BW86" s="41"/>
      <c r="BX86" s="41"/>
      <c r="BY86" s="41"/>
      <c r="BZ86" s="41"/>
      <c r="CA86" s="41"/>
      <c r="CB86" s="41"/>
      <c r="CC86" s="41"/>
      <c r="CD86" s="41"/>
      <c r="CE86" s="41"/>
      <c r="CF86" s="41"/>
      <c r="CG86" s="41"/>
      <c r="CH86" s="41"/>
      <c r="CI86" s="41"/>
      <c r="CJ86" s="41"/>
      <c r="CK86" s="41"/>
      <c r="CL86" s="41"/>
      <c r="CM86" s="41"/>
      <c r="CN86" s="41"/>
      <c r="CO86" s="41"/>
      <c r="CP86" s="41"/>
      <c r="CQ86" s="41"/>
      <c r="CR86" s="41"/>
      <c r="CS86" s="41"/>
      <c r="CT86" s="41"/>
      <c r="CU86" s="41"/>
      <c r="CV86" s="41"/>
      <c r="CW86" s="41"/>
      <c r="CX86" s="41"/>
      <c r="CY86" s="41"/>
      <c r="CZ86" s="41"/>
      <c r="DA86" s="41"/>
      <c r="DB86" s="41"/>
      <c r="DC86" s="41"/>
      <c r="DD86" s="42"/>
    </row>
    <row r="87" spans="1:108" s="24" customFormat="1" ht="59.25" customHeight="1">
      <c r="A87" s="20"/>
      <c r="B87" s="43" t="s">
        <v>93</v>
      </c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19"/>
      <c r="BA87" s="34" t="s">
        <v>99</v>
      </c>
      <c r="BB87" s="35"/>
      <c r="BC87" s="35"/>
      <c r="BD87" s="35"/>
      <c r="BE87" s="35"/>
      <c r="BF87" s="35"/>
      <c r="BG87" s="35"/>
      <c r="BH87" s="35"/>
      <c r="BI87" s="36"/>
      <c r="BJ87" s="31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3"/>
      <c r="BW87" s="31" t="s">
        <v>34</v>
      </c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3"/>
      <c r="CM87" s="31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3"/>
    </row>
    <row r="88" spans="1:108" s="24" customFormat="1" ht="30" customHeight="1">
      <c r="A88" s="20"/>
      <c r="B88" s="43" t="s">
        <v>94</v>
      </c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19"/>
      <c r="BA88" s="34" t="s">
        <v>100</v>
      </c>
      <c r="BB88" s="35"/>
      <c r="BC88" s="35"/>
      <c r="BD88" s="35"/>
      <c r="BE88" s="35"/>
      <c r="BF88" s="35"/>
      <c r="BG88" s="35"/>
      <c r="BH88" s="35"/>
      <c r="BI88" s="36"/>
      <c r="BJ88" s="31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3"/>
      <c r="BW88" s="31" t="s">
        <v>34</v>
      </c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/>
      <c r="CI88" s="32"/>
      <c r="CJ88" s="32"/>
      <c r="CK88" s="32"/>
      <c r="CL88" s="33"/>
      <c r="CM88" s="31"/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  <c r="DA88" s="32"/>
      <c r="DB88" s="32"/>
      <c r="DC88" s="32"/>
      <c r="DD88" s="33"/>
    </row>
    <row r="89" spans="1:108" s="24" customFormat="1" ht="30" customHeight="1">
      <c r="A89" s="20"/>
      <c r="B89" s="43" t="s">
        <v>103</v>
      </c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19"/>
      <c r="BA89" s="34" t="s">
        <v>101</v>
      </c>
      <c r="BB89" s="35"/>
      <c r="BC89" s="35"/>
      <c r="BD89" s="35"/>
      <c r="BE89" s="35"/>
      <c r="BF89" s="35"/>
      <c r="BG89" s="35"/>
      <c r="BH89" s="35"/>
      <c r="BI89" s="36"/>
      <c r="BJ89" s="31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3"/>
      <c r="BW89" s="31" t="s">
        <v>34</v>
      </c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3"/>
      <c r="CM89" s="31"/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  <c r="DD89" s="33"/>
    </row>
    <row r="90" spans="1:108" s="24" customFormat="1" ht="15.75" customHeight="1">
      <c r="A90" s="20"/>
      <c r="B90" s="29" t="s">
        <v>104</v>
      </c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19"/>
      <c r="BA90" s="34" t="s">
        <v>102</v>
      </c>
      <c r="BB90" s="35"/>
      <c r="BC90" s="35"/>
      <c r="BD90" s="35"/>
      <c r="BE90" s="35"/>
      <c r="BF90" s="35"/>
      <c r="BG90" s="35"/>
      <c r="BH90" s="35"/>
      <c r="BI90" s="36"/>
      <c r="BJ90" s="44">
        <v>188390.39</v>
      </c>
      <c r="BK90" s="45"/>
      <c r="BL90" s="45"/>
      <c r="BM90" s="45"/>
      <c r="BN90" s="45"/>
      <c r="BO90" s="45"/>
      <c r="BP90" s="45"/>
      <c r="BQ90" s="45"/>
      <c r="BR90" s="45"/>
      <c r="BS90" s="45"/>
      <c r="BT90" s="45"/>
      <c r="BU90" s="45"/>
      <c r="BV90" s="46"/>
      <c r="BW90" s="47" t="s">
        <v>34</v>
      </c>
      <c r="BX90" s="48"/>
      <c r="BY90" s="48"/>
      <c r="BZ90" s="48"/>
      <c r="CA90" s="48"/>
      <c r="CB90" s="48"/>
      <c r="CC90" s="48"/>
      <c r="CD90" s="48"/>
      <c r="CE90" s="48"/>
      <c r="CF90" s="48"/>
      <c r="CG90" s="48"/>
      <c r="CH90" s="48"/>
      <c r="CI90" s="48"/>
      <c r="CJ90" s="48"/>
      <c r="CK90" s="48"/>
      <c r="CL90" s="49"/>
      <c r="CM90" s="44">
        <f>BJ90</f>
        <v>188390.39</v>
      </c>
      <c r="CN90" s="45"/>
      <c r="CO90" s="45"/>
      <c r="CP90" s="45"/>
      <c r="CQ90" s="45"/>
      <c r="CR90" s="45"/>
      <c r="CS90" s="45"/>
      <c r="CT90" s="45"/>
      <c r="CU90" s="45"/>
      <c r="CV90" s="45"/>
      <c r="CW90" s="45"/>
      <c r="CX90" s="45"/>
      <c r="CY90" s="45"/>
      <c r="CZ90" s="45"/>
      <c r="DA90" s="45"/>
      <c r="DB90" s="45"/>
      <c r="DC90" s="45"/>
      <c r="DD90" s="46"/>
    </row>
    <row r="91" spans="1:108" s="24" customFormat="1" ht="43.5" customHeight="1">
      <c r="A91" s="20"/>
      <c r="B91" s="43" t="s">
        <v>105</v>
      </c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19"/>
      <c r="BA91" s="34" t="s">
        <v>156</v>
      </c>
      <c r="BB91" s="35"/>
      <c r="BC91" s="35"/>
      <c r="BD91" s="35"/>
      <c r="BE91" s="35"/>
      <c r="BF91" s="35"/>
      <c r="BG91" s="35"/>
      <c r="BH91" s="35"/>
      <c r="BI91" s="36"/>
      <c r="BJ91" s="31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3"/>
      <c r="BW91" s="31" t="s">
        <v>34</v>
      </c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/>
      <c r="CI91" s="32"/>
      <c r="CJ91" s="32"/>
      <c r="CK91" s="32"/>
      <c r="CL91" s="33"/>
      <c r="CM91" s="31"/>
      <c r="CN91" s="32"/>
      <c r="CO91" s="32"/>
      <c r="CP91" s="32"/>
      <c r="CQ91" s="32"/>
      <c r="CR91" s="32"/>
      <c r="CS91" s="32"/>
      <c r="CT91" s="32"/>
      <c r="CU91" s="32"/>
      <c r="CV91" s="32"/>
      <c r="CW91" s="32"/>
      <c r="CX91" s="32"/>
      <c r="CY91" s="32"/>
      <c r="CZ91" s="32"/>
      <c r="DA91" s="32"/>
      <c r="DB91" s="32"/>
      <c r="DC91" s="32"/>
      <c r="DD91" s="33"/>
    </row>
    <row r="92" spans="1:108" s="24" customFormat="1" ht="30" customHeight="1">
      <c r="A92" s="20"/>
      <c r="B92" s="43" t="s">
        <v>106</v>
      </c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19"/>
      <c r="BA92" s="34" t="s">
        <v>157</v>
      </c>
      <c r="BB92" s="35"/>
      <c r="BC92" s="35"/>
      <c r="BD92" s="35"/>
      <c r="BE92" s="35"/>
      <c r="BF92" s="35"/>
      <c r="BG92" s="35"/>
      <c r="BH92" s="35"/>
      <c r="BI92" s="36"/>
      <c r="BJ92" s="31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  <c r="BV92" s="33"/>
      <c r="BW92" s="31" t="s">
        <v>34</v>
      </c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/>
      <c r="CI92" s="32"/>
      <c r="CJ92" s="32"/>
      <c r="CK92" s="32"/>
      <c r="CL92" s="33"/>
      <c r="CM92" s="31"/>
      <c r="CN92" s="32"/>
      <c r="CO92" s="32"/>
      <c r="CP92" s="32"/>
      <c r="CQ92" s="32"/>
      <c r="CR92" s="32"/>
      <c r="CS92" s="32"/>
      <c r="CT92" s="32"/>
      <c r="CU92" s="32"/>
      <c r="CV92" s="32"/>
      <c r="CW92" s="32"/>
      <c r="CX92" s="32"/>
      <c r="CY92" s="32"/>
      <c r="CZ92" s="32"/>
      <c r="DA92" s="32"/>
      <c r="DB92" s="32"/>
      <c r="DC92" s="32"/>
      <c r="DD92" s="33"/>
    </row>
    <row r="93" spans="1:108" s="24" customFormat="1" ht="87.75" customHeight="1">
      <c r="A93" s="20"/>
      <c r="B93" s="43" t="s">
        <v>107</v>
      </c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19"/>
      <c r="BA93" s="34" t="s">
        <v>158</v>
      </c>
      <c r="BB93" s="35"/>
      <c r="BC93" s="35"/>
      <c r="BD93" s="35"/>
      <c r="BE93" s="35"/>
      <c r="BF93" s="35"/>
      <c r="BG93" s="35"/>
      <c r="BH93" s="35"/>
      <c r="BI93" s="36"/>
      <c r="BJ93" s="31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3"/>
      <c r="BW93" s="31" t="s">
        <v>34</v>
      </c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/>
      <c r="CI93" s="32"/>
      <c r="CJ93" s="32"/>
      <c r="CK93" s="32"/>
      <c r="CL93" s="33"/>
      <c r="CM93" s="31"/>
      <c r="CN93" s="32"/>
      <c r="CO93" s="32"/>
      <c r="CP93" s="32"/>
      <c r="CQ93" s="32"/>
      <c r="CR93" s="32"/>
      <c r="CS93" s="32"/>
      <c r="CT93" s="32"/>
      <c r="CU93" s="32"/>
      <c r="CV93" s="32"/>
      <c r="CW93" s="32"/>
      <c r="CX93" s="32"/>
      <c r="CY93" s="32"/>
      <c r="CZ93" s="32"/>
      <c r="DA93" s="32"/>
      <c r="DB93" s="32"/>
      <c r="DC93" s="32"/>
      <c r="DD93" s="33"/>
    </row>
    <row r="94" spans="1:108" s="24" customFormat="1" ht="15.75" customHeight="1">
      <c r="A94" s="20"/>
      <c r="B94" s="43" t="s">
        <v>108</v>
      </c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19"/>
      <c r="BA94" s="34" t="s">
        <v>159</v>
      </c>
      <c r="BB94" s="35"/>
      <c r="BC94" s="35"/>
      <c r="BD94" s="35"/>
      <c r="BE94" s="35"/>
      <c r="BF94" s="35"/>
      <c r="BG94" s="35"/>
      <c r="BH94" s="35"/>
      <c r="BI94" s="36"/>
      <c r="BJ94" s="31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/>
      <c r="BV94" s="33"/>
      <c r="BW94" s="31" t="s">
        <v>34</v>
      </c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/>
      <c r="CI94" s="32"/>
      <c r="CJ94" s="32"/>
      <c r="CK94" s="32"/>
      <c r="CL94" s="33"/>
      <c r="CM94" s="31"/>
      <c r="CN94" s="32"/>
      <c r="CO94" s="32"/>
      <c r="CP94" s="32"/>
      <c r="CQ94" s="32"/>
      <c r="CR94" s="32"/>
      <c r="CS94" s="32"/>
      <c r="CT94" s="32"/>
      <c r="CU94" s="32"/>
      <c r="CV94" s="32"/>
      <c r="CW94" s="32"/>
      <c r="CX94" s="32"/>
      <c r="CY94" s="32"/>
      <c r="CZ94" s="32"/>
      <c r="DA94" s="32"/>
      <c r="DB94" s="32"/>
      <c r="DC94" s="32"/>
      <c r="DD94" s="33"/>
    </row>
    <row r="95" spans="1:108" s="24" customFormat="1" ht="30" customHeight="1">
      <c r="A95" s="20"/>
      <c r="B95" s="43" t="s">
        <v>109</v>
      </c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19"/>
      <c r="BA95" s="34" t="s">
        <v>160</v>
      </c>
      <c r="BB95" s="35"/>
      <c r="BC95" s="35"/>
      <c r="BD95" s="35"/>
      <c r="BE95" s="35"/>
      <c r="BF95" s="35"/>
      <c r="BG95" s="35"/>
      <c r="BH95" s="35"/>
      <c r="BI95" s="36"/>
      <c r="BJ95" s="31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3"/>
      <c r="BW95" s="31" t="s">
        <v>34</v>
      </c>
      <c r="BX95" s="32"/>
      <c r="BY95" s="32"/>
      <c r="BZ95" s="32"/>
      <c r="CA95" s="32"/>
      <c r="CB95" s="32"/>
      <c r="CC95" s="32"/>
      <c r="CD95" s="32"/>
      <c r="CE95" s="32"/>
      <c r="CF95" s="32"/>
      <c r="CG95" s="32"/>
      <c r="CH95" s="32"/>
      <c r="CI95" s="32"/>
      <c r="CJ95" s="32"/>
      <c r="CK95" s="32"/>
      <c r="CL95" s="33"/>
      <c r="CM95" s="31"/>
      <c r="CN95" s="32"/>
      <c r="CO95" s="32"/>
      <c r="CP95" s="32"/>
      <c r="CQ95" s="32"/>
      <c r="CR95" s="32"/>
      <c r="CS95" s="32"/>
      <c r="CT95" s="32"/>
      <c r="CU95" s="32"/>
      <c r="CV95" s="32"/>
      <c r="CW95" s="32"/>
      <c r="CX95" s="32"/>
      <c r="CY95" s="32"/>
      <c r="CZ95" s="32"/>
      <c r="DA95" s="32"/>
      <c r="DB95" s="32"/>
      <c r="DC95" s="32"/>
      <c r="DD95" s="33"/>
    </row>
    <row r="96" spans="1:108" s="24" customFormat="1" ht="58.5" customHeight="1">
      <c r="A96" s="20"/>
      <c r="B96" s="43" t="s">
        <v>161</v>
      </c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19"/>
      <c r="BA96" s="34" t="s">
        <v>162</v>
      </c>
      <c r="BB96" s="35"/>
      <c r="BC96" s="35"/>
      <c r="BD96" s="35"/>
      <c r="BE96" s="35"/>
      <c r="BF96" s="35"/>
      <c r="BG96" s="35"/>
      <c r="BH96" s="35"/>
      <c r="BI96" s="36"/>
      <c r="BJ96" s="31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3"/>
      <c r="BW96" s="31" t="s">
        <v>34</v>
      </c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/>
      <c r="CI96" s="32"/>
      <c r="CJ96" s="32"/>
      <c r="CK96" s="32"/>
      <c r="CL96" s="33"/>
      <c r="CM96" s="31"/>
      <c r="CN96" s="32"/>
      <c r="CO96" s="32"/>
      <c r="CP96" s="32"/>
      <c r="CQ96" s="32"/>
      <c r="CR96" s="32"/>
      <c r="CS96" s="32"/>
      <c r="CT96" s="32"/>
      <c r="CU96" s="32"/>
      <c r="CV96" s="32"/>
      <c r="CW96" s="32"/>
      <c r="CX96" s="32"/>
      <c r="CY96" s="32"/>
      <c r="CZ96" s="32"/>
      <c r="DA96" s="32"/>
      <c r="DB96" s="32"/>
      <c r="DC96" s="32"/>
      <c r="DD96" s="33"/>
    </row>
    <row r="97" spans="1:108" s="24" customFormat="1" ht="15.75" customHeight="1">
      <c r="A97" s="20"/>
      <c r="B97" s="29" t="s">
        <v>166</v>
      </c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  <c r="CH97" s="29"/>
      <c r="CI97" s="29"/>
      <c r="CJ97" s="29"/>
      <c r="CK97" s="29"/>
      <c r="CL97" s="30"/>
      <c r="CM97" s="38">
        <f>CM90</f>
        <v>188390.39</v>
      </c>
      <c r="CN97" s="39"/>
      <c r="CO97" s="39"/>
      <c r="CP97" s="39"/>
      <c r="CQ97" s="39"/>
      <c r="CR97" s="39"/>
      <c r="CS97" s="39"/>
      <c r="CT97" s="39"/>
      <c r="CU97" s="39"/>
      <c r="CV97" s="39"/>
      <c r="CW97" s="39"/>
      <c r="CX97" s="39"/>
      <c r="CY97" s="39"/>
      <c r="CZ97" s="39"/>
      <c r="DA97" s="39"/>
      <c r="DB97" s="39"/>
      <c r="DC97" s="39"/>
      <c r="DD97" s="40"/>
    </row>
    <row r="98" spans="1:108" s="24" customFormat="1" ht="15.75" customHeight="1">
      <c r="A98" s="20"/>
      <c r="B98" s="41" t="s">
        <v>110</v>
      </c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  <c r="BF98" s="41"/>
      <c r="BG98" s="41"/>
      <c r="BH98" s="41"/>
      <c r="BI98" s="41"/>
      <c r="BJ98" s="41"/>
      <c r="BK98" s="41"/>
      <c r="BL98" s="41"/>
      <c r="BM98" s="41"/>
      <c r="BN98" s="41"/>
      <c r="BO98" s="41"/>
      <c r="BP98" s="41"/>
      <c r="BQ98" s="41"/>
      <c r="BR98" s="41"/>
      <c r="BS98" s="41"/>
      <c r="BT98" s="41"/>
      <c r="BU98" s="41"/>
      <c r="BV98" s="41"/>
      <c r="BW98" s="41"/>
      <c r="BX98" s="41"/>
      <c r="BY98" s="41"/>
      <c r="BZ98" s="41"/>
      <c r="CA98" s="41"/>
      <c r="CB98" s="41"/>
      <c r="CC98" s="41"/>
      <c r="CD98" s="41"/>
      <c r="CE98" s="41"/>
      <c r="CF98" s="41"/>
      <c r="CG98" s="41"/>
      <c r="CH98" s="41"/>
      <c r="CI98" s="41"/>
      <c r="CJ98" s="41"/>
      <c r="CK98" s="41"/>
      <c r="CL98" s="41"/>
      <c r="CM98" s="41"/>
      <c r="CN98" s="41"/>
      <c r="CO98" s="41"/>
      <c r="CP98" s="41"/>
      <c r="CQ98" s="41"/>
      <c r="CR98" s="41"/>
      <c r="CS98" s="41"/>
      <c r="CT98" s="41"/>
      <c r="CU98" s="41"/>
      <c r="CV98" s="41"/>
      <c r="CW98" s="41"/>
      <c r="CX98" s="41"/>
      <c r="CY98" s="41"/>
      <c r="CZ98" s="41"/>
      <c r="DA98" s="41"/>
      <c r="DB98" s="41"/>
      <c r="DC98" s="41"/>
      <c r="DD98" s="42"/>
    </row>
    <row r="99" spans="1:108" s="24" customFormat="1" ht="15.75" customHeight="1">
      <c r="A99" s="20"/>
      <c r="B99" s="29" t="s">
        <v>111</v>
      </c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  <c r="CI99" s="29"/>
      <c r="CJ99" s="29"/>
      <c r="CK99" s="29"/>
      <c r="CL99" s="30"/>
      <c r="CM99" s="38">
        <f>CM85-CM97</f>
        <v>80728149.94000001</v>
      </c>
      <c r="CN99" s="39"/>
      <c r="CO99" s="39"/>
      <c r="CP99" s="39"/>
      <c r="CQ99" s="39"/>
      <c r="CR99" s="39"/>
      <c r="CS99" s="39"/>
      <c r="CT99" s="39"/>
      <c r="CU99" s="39"/>
      <c r="CV99" s="39"/>
      <c r="CW99" s="39"/>
      <c r="CX99" s="39"/>
      <c r="CY99" s="39"/>
      <c r="CZ99" s="39"/>
      <c r="DA99" s="39"/>
      <c r="DB99" s="39"/>
      <c r="DC99" s="39"/>
      <c r="DD99" s="40"/>
    </row>
    <row r="100" spans="50:59" s="10" customFormat="1" ht="18" customHeight="1"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</row>
    <row r="101" spans="1:108" s="10" customFormat="1" ht="16.5" customHeight="1">
      <c r="A101" s="27" t="s">
        <v>170</v>
      </c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U101" s="27" t="s">
        <v>172</v>
      </c>
      <c r="BV101" s="27"/>
      <c r="BW101" s="27"/>
      <c r="BX101" s="27"/>
      <c r="BY101" s="27"/>
      <c r="BZ101" s="27"/>
      <c r="CA101" s="27"/>
      <c r="CB101" s="27"/>
      <c r="CC101" s="27"/>
      <c r="CD101" s="27"/>
      <c r="CE101" s="27"/>
      <c r="CF101" s="27"/>
      <c r="CG101" s="27"/>
      <c r="CH101" s="27"/>
      <c r="CI101" s="27"/>
      <c r="CJ101" s="27"/>
      <c r="CK101" s="27"/>
      <c r="CL101" s="27"/>
      <c r="CM101" s="27"/>
      <c r="CN101" s="27"/>
      <c r="CO101" s="27"/>
      <c r="CP101" s="27"/>
      <c r="CQ101" s="27"/>
      <c r="CR101" s="27"/>
      <c r="CS101" s="27"/>
      <c r="CT101" s="27"/>
      <c r="CU101" s="27"/>
      <c r="CV101" s="27"/>
      <c r="CW101" s="27"/>
      <c r="CX101" s="27"/>
      <c r="CY101" s="27"/>
      <c r="CZ101" s="27"/>
      <c r="DA101" s="27"/>
      <c r="DB101" s="27"/>
      <c r="DC101" s="27"/>
      <c r="DD101" s="27"/>
    </row>
    <row r="102" spans="1:108" s="15" customFormat="1" ht="30" customHeight="1">
      <c r="A102" s="37" t="s">
        <v>114</v>
      </c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  <c r="AV102" s="28" t="s">
        <v>115</v>
      </c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U102" s="28" t="s">
        <v>116</v>
      </c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8"/>
      <c r="DB102" s="28"/>
      <c r="DC102" s="28"/>
      <c r="DD102" s="28"/>
    </row>
    <row r="103" spans="1:108" s="10" customFormat="1" ht="16.5" customHeight="1">
      <c r="A103" s="27" t="s">
        <v>171</v>
      </c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U103" s="27" t="s">
        <v>173</v>
      </c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  <c r="CJ103" s="27"/>
      <c r="CK103" s="27"/>
      <c r="CL103" s="27"/>
      <c r="CM103" s="27"/>
      <c r="CN103" s="27"/>
      <c r="CO103" s="27"/>
      <c r="CP103" s="27"/>
      <c r="CQ103" s="27"/>
      <c r="CR103" s="27"/>
      <c r="CS103" s="27"/>
      <c r="CT103" s="27"/>
      <c r="CU103" s="27"/>
      <c r="CV103" s="27"/>
      <c r="CW103" s="27"/>
      <c r="CX103" s="27"/>
      <c r="CY103" s="27"/>
      <c r="CZ103" s="27"/>
      <c r="DA103" s="27"/>
      <c r="DB103" s="27"/>
      <c r="DC103" s="27"/>
      <c r="DD103" s="27"/>
    </row>
    <row r="104" spans="1:108" s="15" customFormat="1" ht="25.5" customHeight="1">
      <c r="A104" s="37" t="s">
        <v>117</v>
      </c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V104" s="28" t="s">
        <v>115</v>
      </c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U104" s="28" t="s">
        <v>116</v>
      </c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28"/>
      <c r="CJ104" s="28"/>
      <c r="CK104" s="28"/>
      <c r="CL104" s="28"/>
      <c r="CM104" s="28"/>
      <c r="CN104" s="28"/>
      <c r="CO104" s="28"/>
      <c r="CP104" s="28"/>
      <c r="CQ104" s="28"/>
      <c r="CR104" s="28"/>
      <c r="CS104" s="28"/>
      <c r="CT104" s="28"/>
      <c r="CU104" s="28"/>
      <c r="CV104" s="28"/>
      <c r="CW104" s="28"/>
      <c r="CX104" s="28"/>
      <c r="CY104" s="28"/>
      <c r="CZ104" s="28"/>
      <c r="DA104" s="28"/>
      <c r="DB104" s="28"/>
      <c r="DC104" s="28"/>
      <c r="DD104" s="28"/>
    </row>
    <row r="105" spans="2:59" s="10" customFormat="1" ht="15">
      <c r="B105" s="10" t="s">
        <v>112</v>
      </c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</row>
  </sheetData>
  <sheetProtection/>
  <mergeCells count="359">
    <mergeCell ref="BA83:BI83"/>
    <mergeCell ref="BJ83:BV83"/>
    <mergeCell ref="BW83:CL83"/>
    <mergeCell ref="R21:CM21"/>
    <mergeCell ref="B79:AY79"/>
    <mergeCell ref="BA79:BI79"/>
    <mergeCell ref="BJ79:BV79"/>
    <mergeCell ref="BW79:CL79"/>
    <mergeCell ref="B82:DD82"/>
    <mergeCell ref="B78:AY78"/>
    <mergeCell ref="B84:CL84"/>
    <mergeCell ref="BW80:CL80"/>
    <mergeCell ref="CM83:DD83"/>
    <mergeCell ref="CM84:DD84"/>
    <mergeCell ref="B83:AY83"/>
    <mergeCell ref="BA65:BI65"/>
    <mergeCell ref="BJ65:BV65"/>
    <mergeCell ref="BW65:CL65"/>
    <mergeCell ref="CM65:DD65"/>
    <mergeCell ref="CM79:DD79"/>
    <mergeCell ref="BA78:BI78"/>
    <mergeCell ref="BJ78:BV78"/>
    <mergeCell ref="BW78:CL78"/>
    <mergeCell ref="CM78:DD78"/>
    <mergeCell ref="B61:AY61"/>
    <mergeCell ref="B63:AY63"/>
    <mergeCell ref="BA63:BI63"/>
    <mergeCell ref="BJ63:BV63"/>
    <mergeCell ref="BA62:BI62"/>
    <mergeCell ref="BJ62:BV62"/>
    <mergeCell ref="B62:AY62"/>
    <mergeCell ref="B27:AY27"/>
    <mergeCell ref="BA27:BI27"/>
    <mergeCell ref="CM53:DD53"/>
    <mergeCell ref="B49:AY49"/>
    <mergeCell ref="B48:AY48"/>
    <mergeCell ref="BJ34:BV34"/>
    <mergeCell ref="BW34:CL34"/>
    <mergeCell ref="CM28:DD28"/>
    <mergeCell ref="B31:AY31"/>
    <mergeCell ref="B26:DD26"/>
    <mergeCell ref="BJ30:BV30"/>
    <mergeCell ref="B41:DD41"/>
    <mergeCell ref="BA32:BI32"/>
    <mergeCell ref="BJ32:BV32"/>
    <mergeCell ref="BW32:CL32"/>
    <mergeCell ref="B33:DD33"/>
    <mergeCell ref="B34:AY34"/>
    <mergeCell ref="BA34:BI34"/>
    <mergeCell ref="B37:DD37"/>
    <mergeCell ref="B47:AY47"/>
    <mergeCell ref="B46:AY46"/>
    <mergeCell ref="BA30:BI30"/>
    <mergeCell ref="B30:AY30"/>
    <mergeCell ref="CM30:DD30"/>
    <mergeCell ref="BW30:CL30"/>
    <mergeCell ref="CM32:DD32"/>
    <mergeCell ref="B39:AY39"/>
    <mergeCell ref="BA36:BI36"/>
    <mergeCell ref="BJ36:BV36"/>
    <mergeCell ref="BK19:BR19"/>
    <mergeCell ref="BW29:CL29"/>
    <mergeCell ref="B28:AY28"/>
    <mergeCell ref="CM27:DD27"/>
    <mergeCell ref="H20:CW20"/>
    <mergeCell ref="B35:AY35"/>
    <mergeCell ref="B29:AY29"/>
    <mergeCell ref="BA29:BI29"/>
    <mergeCell ref="BJ29:BV29"/>
    <mergeCell ref="BA28:BI28"/>
    <mergeCell ref="BW62:CL62"/>
    <mergeCell ref="BA60:BI60"/>
    <mergeCell ref="BJ60:BV60"/>
    <mergeCell ref="B32:AY32"/>
    <mergeCell ref="A17:DD17"/>
    <mergeCell ref="A18:DD18"/>
    <mergeCell ref="AM19:AQ19"/>
    <mergeCell ref="AT19:BH19"/>
    <mergeCell ref="AR19:AS19"/>
    <mergeCell ref="BI19:BJ19"/>
    <mergeCell ref="BA59:BI59"/>
    <mergeCell ref="BJ59:BV59"/>
    <mergeCell ref="BJ38:BV38"/>
    <mergeCell ref="CM62:DD62"/>
    <mergeCell ref="CM61:DD61"/>
    <mergeCell ref="BA61:BI61"/>
    <mergeCell ref="BJ61:BV61"/>
    <mergeCell ref="BW61:CL61"/>
    <mergeCell ref="CM54:DD54"/>
    <mergeCell ref="BW60:CL60"/>
    <mergeCell ref="B40:AY40"/>
    <mergeCell ref="CM39:DD39"/>
    <mergeCell ref="CM60:DD60"/>
    <mergeCell ref="CM31:DD31"/>
    <mergeCell ref="BA39:BI39"/>
    <mergeCell ref="BJ39:BV39"/>
    <mergeCell ref="BW39:CL39"/>
    <mergeCell ref="CM34:DD34"/>
    <mergeCell ref="BA31:BI31"/>
    <mergeCell ref="BJ31:BV31"/>
    <mergeCell ref="BJ28:BV28"/>
    <mergeCell ref="CM38:DD38"/>
    <mergeCell ref="BA38:BI38"/>
    <mergeCell ref="CM29:DD29"/>
    <mergeCell ref="BW38:CL38"/>
    <mergeCell ref="BA35:BI35"/>
    <mergeCell ref="BJ35:BV35"/>
    <mergeCell ref="CM35:DD35"/>
    <mergeCell ref="CM36:DD36"/>
    <mergeCell ref="BW36:CL36"/>
    <mergeCell ref="CM40:DD40"/>
    <mergeCell ref="BA40:BI40"/>
    <mergeCell ref="BJ40:BV40"/>
    <mergeCell ref="BW40:CL40"/>
    <mergeCell ref="CM47:DD47"/>
    <mergeCell ref="BA47:BI47"/>
    <mergeCell ref="BJ47:BV47"/>
    <mergeCell ref="BW47:CL47"/>
    <mergeCell ref="CM46:DD46"/>
    <mergeCell ref="BA46:BI46"/>
    <mergeCell ref="B43:AY43"/>
    <mergeCell ref="CM42:DD42"/>
    <mergeCell ref="B42:AY42"/>
    <mergeCell ref="BA42:BI42"/>
    <mergeCell ref="BJ42:BV42"/>
    <mergeCell ref="BW42:CL42"/>
    <mergeCell ref="CM43:DD43"/>
    <mergeCell ref="BA43:BI43"/>
    <mergeCell ref="BJ43:BV43"/>
    <mergeCell ref="BW43:CL43"/>
    <mergeCell ref="B45:AY45"/>
    <mergeCell ref="CM44:DD44"/>
    <mergeCell ref="BA44:BI44"/>
    <mergeCell ref="BJ44:BV44"/>
    <mergeCell ref="BW44:CL44"/>
    <mergeCell ref="CM45:DD45"/>
    <mergeCell ref="BA45:BI45"/>
    <mergeCell ref="BJ45:BV45"/>
    <mergeCell ref="BW45:CL45"/>
    <mergeCell ref="BJ46:BV46"/>
    <mergeCell ref="BW46:CL46"/>
    <mergeCell ref="CM49:DD49"/>
    <mergeCell ref="BA49:BI49"/>
    <mergeCell ref="BJ49:BV49"/>
    <mergeCell ref="BW49:CL49"/>
    <mergeCell ref="CM48:DD48"/>
    <mergeCell ref="BA48:BI48"/>
    <mergeCell ref="BJ48:BV48"/>
    <mergeCell ref="BW48:CL48"/>
    <mergeCell ref="B51:AY51"/>
    <mergeCell ref="CM50:DD50"/>
    <mergeCell ref="BA50:BI50"/>
    <mergeCell ref="BJ50:BV50"/>
    <mergeCell ref="BW50:CL50"/>
    <mergeCell ref="B50:AY50"/>
    <mergeCell ref="CM51:DD51"/>
    <mergeCell ref="BA51:BI51"/>
    <mergeCell ref="BJ51:BV51"/>
    <mergeCell ref="CM58:DD58"/>
    <mergeCell ref="B52:AY52"/>
    <mergeCell ref="CM55:DD55"/>
    <mergeCell ref="BA55:BI55"/>
    <mergeCell ref="BJ55:BV55"/>
    <mergeCell ref="BW55:CL55"/>
    <mergeCell ref="B55:AY55"/>
    <mergeCell ref="CM52:DD52"/>
    <mergeCell ref="B54:AY54"/>
    <mergeCell ref="B53:AY53"/>
    <mergeCell ref="BA54:BI54"/>
    <mergeCell ref="BJ25:BV25"/>
    <mergeCell ref="BW25:CL25"/>
    <mergeCell ref="BJ58:BV58"/>
    <mergeCell ref="BW58:CL58"/>
    <mergeCell ref="BW28:CL28"/>
    <mergeCell ref="BJ27:BV27"/>
    <mergeCell ref="BW27:CL27"/>
    <mergeCell ref="BJ54:BV54"/>
    <mergeCell ref="BW51:CL51"/>
    <mergeCell ref="H22:CW22"/>
    <mergeCell ref="A24:AZ24"/>
    <mergeCell ref="BA24:BI24"/>
    <mergeCell ref="BJ24:BV24"/>
    <mergeCell ref="BW24:CL24"/>
    <mergeCell ref="CM24:DD24"/>
    <mergeCell ref="B23:DD23"/>
    <mergeCell ref="A25:AZ25"/>
    <mergeCell ref="BA25:BI25"/>
    <mergeCell ref="CM25:DD25"/>
    <mergeCell ref="B60:AY60"/>
    <mergeCell ref="BA52:BI52"/>
    <mergeCell ref="BJ52:BV52"/>
    <mergeCell ref="B36:AY36"/>
    <mergeCell ref="BW31:CL31"/>
    <mergeCell ref="BW35:CL35"/>
    <mergeCell ref="BW54:CL54"/>
    <mergeCell ref="B38:AY38"/>
    <mergeCell ref="B44:AY44"/>
    <mergeCell ref="B58:AY58"/>
    <mergeCell ref="B59:AY59"/>
    <mergeCell ref="B57:DD57"/>
    <mergeCell ref="BA58:BI58"/>
    <mergeCell ref="B56:AY56"/>
    <mergeCell ref="CM56:DD56"/>
    <mergeCell ref="BW53:CL53"/>
    <mergeCell ref="BJ53:BV53"/>
    <mergeCell ref="CM64:DD64"/>
    <mergeCell ref="BW52:CL52"/>
    <mergeCell ref="BA56:BI56"/>
    <mergeCell ref="BJ56:BV56"/>
    <mergeCell ref="BW56:CL56"/>
    <mergeCell ref="BA53:BI53"/>
    <mergeCell ref="BW63:CL63"/>
    <mergeCell ref="CM63:DD63"/>
    <mergeCell ref="BW59:CL59"/>
    <mergeCell ref="CM59:DD59"/>
    <mergeCell ref="CM66:DD66"/>
    <mergeCell ref="B64:AY64"/>
    <mergeCell ref="BA64:BI64"/>
    <mergeCell ref="BJ64:BV64"/>
    <mergeCell ref="BW64:CL64"/>
    <mergeCell ref="B66:AY66"/>
    <mergeCell ref="BA66:BI66"/>
    <mergeCell ref="BJ66:BV66"/>
    <mergeCell ref="BW66:CL66"/>
    <mergeCell ref="B65:AY65"/>
    <mergeCell ref="BA68:BI68"/>
    <mergeCell ref="BJ68:BV68"/>
    <mergeCell ref="B67:AY67"/>
    <mergeCell ref="BA67:BI67"/>
    <mergeCell ref="BJ67:BV67"/>
    <mergeCell ref="BW67:CL67"/>
    <mergeCell ref="BA70:BI70"/>
    <mergeCell ref="BJ70:BV70"/>
    <mergeCell ref="CM67:DD67"/>
    <mergeCell ref="CM68:DD68"/>
    <mergeCell ref="B69:AY69"/>
    <mergeCell ref="BA69:BI69"/>
    <mergeCell ref="BJ69:BV69"/>
    <mergeCell ref="BW69:CL69"/>
    <mergeCell ref="CM69:DD69"/>
    <mergeCell ref="B68:AY68"/>
    <mergeCell ref="BA72:BI72"/>
    <mergeCell ref="BJ72:BV72"/>
    <mergeCell ref="BW68:CL68"/>
    <mergeCell ref="CM70:DD70"/>
    <mergeCell ref="B71:AY71"/>
    <mergeCell ref="BA71:BI71"/>
    <mergeCell ref="BJ71:BV71"/>
    <mergeCell ref="BW71:CL71"/>
    <mergeCell ref="CM71:DD71"/>
    <mergeCell ref="B70:AY70"/>
    <mergeCell ref="BA74:BI74"/>
    <mergeCell ref="BJ74:BV74"/>
    <mergeCell ref="BW70:CL70"/>
    <mergeCell ref="CM72:DD72"/>
    <mergeCell ref="B73:AY73"/>
    <mergeCell ref="BA73:BI73"/>
    <mergeCell ref="BJ73:BV73"/>
    <mergeCell ref="BW73:CL73"/>
    <mergeCell ref="CM73:DD73"/>
    <mergeCell ref="B72:AY72"/>
    <mergeCell ref="BA76:BI76"/>
    <mergeCell ref="BJ76:BV76"/>
    <mergeCell ref="BW72:CL72"/>
    <mergeCell ref="CM74:DD74"/>
    <mergeCell ref="B75:AY75"/>
    <mergeCell ref="BA75:BI75"/>
    <mergeCell ref="BJ75:BV75"/>
    <mergeCell ref="BW75:CL75"/>
    <mergeCell ref="CM75:DD75"/>
    <mergeCell ref="B74:AY74"/>
    <mergeCell ref="BA80:BI80"/>
    <mergeCell ref="BJ80:BV80"/>
    <mergeCell ref="BW74:CL74"/>
    <mergeCell ref="CM76:DD76"/>
    <mergeCell ref="B77:AY77"/>
    <mergeCell ref="BA77:BI77"/>
    <mergeCell ref="BJ77:BV77"/>
    <mergeCell ref="BW77:CL77"/>
    <mergeCell ref="CM77:DD77"/>
    <mergeCell ref="B76:AY76"/>
    <mergeCell ref="B86:DD86"/>
    <mergeCell ref="B85:CL85"/>
    <mergeCell ref="BW76:CL76"/>
    <mergeCell ref="CM80:DD80"/>
    <mergeCell ref="B81:AY81"/>
    <mergeCell ref="BA81:BI81"/>
    <mergeCell ref="BJ81:BV81"/>
    <mergeCell ref="BW81:CL81"/>
    <mergeCell ref="CM81:DD81"/>
    <mergeCell ref="B80:AY80"/>
    <mergeCell ref="B88:AY88"/>
    <mergeCell ref="BA88:BI88"/>
    <mergeCell ref="BJ88:BV88"/>
    <mergeCell ref="BW88:CL88"/>
    <mergeCell ref="CM85:DD85"/>
    <mergeCell ref="B87:AY87"/>
    <mergeCell ref="BA87:BI87"/>
    <mergeCell ref="BJ87:BV87"/>
    <mergeCell ref="BW87:CL87"/>
    <mergeCell ref="CM87:DD87"/>
    <mergeCell ref="BW90:CL90"/>
    <mergeCell ref="B90:AY90"/>
    <mergeCell ref="BA90:BI90"/>
    <mergeCell ref="BJ90:BV90"/>
    <mergeCell ref="CM88:DD88"/>
    <mergeCell ref="B89:AY89"/>
    <mergeCell ref="BA89:BI89"/>
    <mergeCell ref="BJ89:BV89"/>
    <mergeCell ref="BW89:CL89"/>
    <mergeCell ref="CM89:DD89"/>
    <mergeCell ref="BW92:CL92"/>
    <mergeCell ref="B92:AY92"/>
    <mergeCell ref="BA92:BI92"/>
    <mergeCell ref="BJ92:BV92"/>
    <mergeCell ref="CM90:DD90"/>
    <mergeCell ref="B91:AY91"/>
    <mergeCell ref="BA91:BI91"/>
    <mergeCell ref="BJ91:BV91"/>
    <mergeCell ref="BW91:CL91"/>
    <mergeCell ref="CM91:DD91"/>
    <mergeCell ref="BJ94:BV94"/>
    <mergeCell ref="BW95:CL95"/>
    <mergeCell ref="BW94:CL94"/>
    <mergeCell ref="B94:AY94"/>
    <mergeCell ref="CM92:DD92"/>
    <mergeCell ref="B93:AY93"/>
    <mergeCell ref="BA93:BI93"/>
    <mergeCell ref="BJ93:BV93"/>
    <mergeCell ref="BW93:CL93"/>
    <mergeCell ref="CM93:DD93"/>
    <mergeCell ref="CM94:DD94"/>
    <mergeCell ref="CM99:DD99"/>
    <mergeCell ref="CM96:DD96"/>
    <mergeCell ref="CM97:DD97"/>
    <mergeCell ref="BW96:CL96"/>
    <mergeCell ref="B98:DD98"/>
    <mergeCell ref="B96:AY96"/>
    <mergeCell ref="BA94:BI94"/>
    <mergeCell ref="B95:AY95"/>
    <mergeCell ref="BA95:BI95"/>
    <mergeCell ref="BU103:DD103"/>
    <mergeCell ref="A104:AR104"/>
    <mergeCell ref="AV104:BQ104"/>
    <mergeCell ref="BU104:DD104"/>
    <mergeCell ref="A101:AR101"/>
    <mergeCell ref="A102:AR102"/>
    <mergeCell ref="A103:AR103"/>
    <mergeCell ref="AV103:BQ103"/>
    <mergeCell ref="BU101:DD101"/>
    <mergeCell ref="BU102:DD102"/>
    <mergeCell ref="AV101:BQ101"/>
    <mergeCell ref="AV102:BQ102"/>
    <mergeCell ref="B97:CL97"/>
    <mergeCell ref="B99:CL99"/>
    <mergeCell ref="CM95:DD95"/>
    <mergeCell ref="BA96:BI96"/>
    <mergeCell ref="BJ96:BV96"/>
    <mergeCell ref="BJ95:BV95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ekaterina.shavidze</cp:lastModifiedBy>
  <cp:lastPrinted>2012-05-29T12:43:43Z</cp:lastPrinted>
  <dcterms:created xsi:type="dcterms:W3CDTF">2008-12-24T14:26:47Z</dcterms:created>
  <dcterms:modified xsi:type="dcterms:W3CDTF">2012-05-30T08:02:53Z</dcterms:modified>
  <cp:category/>
  <cp:version/>
  <cp:contentType/>
  <cp:contentStatus/>
</cp:coreProperties>
</file>